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0" yWindow="0" windowWidth="28800" windowHeight="16060" tabRatio="816"/>
  </bookViews>
  <sheets>
    <sheet name="Comm. Rep. from MDD" sheetId="10" r:id="rId1"/>
    <sheet name="Lang. Learn. Res." sheetId="5" r:id="rId2"/>
    <sheet name="Math Physical Sci" sheetId="7" r:id="rId3"/>
    <sheet name="EATM.Health&amp;Life Sci" sheetId="6" r:id="rId4"/>
    <sheet name="Athl.Inst.Effectiveness" sheetId="9" r:id="rId5"/>
    <sheet name="Sci.Stu.Engmnt" sheetId="22" r:id="rId6"/>
    <sheet name="Behav.SocialSciences" sheetId="2" r:id="rId7"/>
    <sheet name="Arts.Bus.ChildDev" sheetId="12" r:id="rId8"/>
    <sheet name="Perf.Arts" sheetId="8" r:id="rId9"/>
    <sheet name="Academic Senate" sheetId="13" r:id="rId10"/>
    <sheet name="Curriculum" sheetId="14" r:id="rId11"/>
    <sheet name="Professional Development" sheetId="15" r:id="rId12"/>
    <sheet name="F-TCAP" sheetId="16" r:id="rId13"/>
    <sheet name="Fiscal Planning" sheetId="17" r:id="rId14"/>
    <sheet name="EdCAP" sheetId="18" r:id="rId15"/>
    <sheet name="SLO" sheetId="19" r:id="rId16"/>
    <sheet name="SS&amp;E" sheetId="20" r:id="rId17"/>
    <sheet name="DE" sheetId="21" r:id="rId18"/>
  </sheets>
  <definedNames>
    <definedName name="OLE_LINK1" localSheetId="0">'Comm. Rep. from MDD'!#REF!</definedName>
    <definedName name="_xlnm.Print_Area" localSheetId="1">'Lang. Learn. Res.'!$A$1:$E$17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21" l="1"/>
  <c r="D27" i="21"/>
  <c r="C27" i="21"/>
  <c r="C26" i="21"/>
  <c r="D24" i="21"/>
  <c r="D25" i="21"/>
  <c r="C25" i="21"/>
  <c r="C24" i="21"/>
  <c r="D22" i="21"/>
  <c r="D23" i="21"/>
  <c r="C23" i="21"/>
  <c r="C22" i="21"/>
  <c r="D20" i="21"/>
  <c r="D21" i="21"/>
  <c r="C21" i="21"/>
  <c r="C20" i="21"/>
  <c r="D18" i="21"/>
  <c r="D19" i="21"/>
  <c r="C19" i="21"/>
  <c r="C18" i="21"/>
  <c r="D16" i="21"/>
  <c r="D17" i="21"/>
  <c r="C17" i="21"/>
  <c r="C16" i="21"/>
  <c r="D14" i="21"/>
  <c r="D15" i="21"/>
  <c r="C15" i="21"/>
  <c r="C14" i="21"/>
  <c r="D12" i="21"/>
  <c r="D13" i="21"/>
  <c r="C13" i="21"/>
  <c r="C12" i="21"/>
  <c r="C27" i="20"/>
  <c r="D27" i="20"/>
  <c r="D26" i="20"/>
  <c r="C26" i="20"/>
  <c r="D25" i="20"/>
  <c r="D24" i="20"/>
  <c r="C25" i="20"/>
  <c r="C24" i="20"/>
  <c r="C23" i="20"/>
  <c r="D23" i="20"/>
  <c r="D22" i="20"/>
  <c r="C22" i="20"/>
  <c r="D20" i="20"/>
  <c r="D21" i="20"/>
  <c r="C21" i="20"/>
  <c r="C20" i="20"/>
  <c r="D19" i="20"/>
  <c r="D18" i="20"/>
  <c r="C19" i="20"/>
  <c r="C18" i="20"/>
  <c r="D17" i="20"/>
  <c r="C17" i="20"/>
  <c r="D16" i="20"/>
  <c r="C16" i="20"/>
  <c r="D15" i="20"/>
  <c r="D13" i="20"/>
  <c r="D14" i="20"/>
  <c r="C13" i="20"/>
  <c r="D12" i="20"/>
  <c r="C12" i="20"/>
  <c r="D23" i="19"/>
  <c r="C23" i="19"/>
  <c r="D15" i="19"/>
  <c r="C15" i="19"/>
  <c r="D27" i="19"/>
  <c r="C27" i="19"/>
  <c r="D14" i="19"/>
  <c r="C14" i="19"/>
  <c r="D12" i="19"/>
  <c r="C12" i="19"/>
  <c r="D9" i="19"/>
  <c r="C9" i="19"/>
  <c r="D25" i="19"/>
  <c r="C25" i="19"/>
  <c r="D11" i="19"/>
  <c r="C11" i="19"/>
  <c r="D16" i="19"/>
  <c r="C16" i="19"/>
  <c r="D13" i="19"/>
  <c r="C13" i="19"/>
  <c r="D26" i="19"/>
  <c r="C26" i="19"/>
  <c r="D10" i="19"/>
  <c r="C10" i="19"/>
  <c r="D19" i="19"/>
  <c r="C19" i="19"/>
  <c r="D21" i="19"/>
  <c r="C21" i="19"/>
  <c r="D17" i="19"/>
  <c r="C17" i="19"/>
  <c r="D24" i="19"/>
  <c r="C24" i="19"/>
  <c r="D22" i="19"/>
  <c r="C22" i="19"/>
  <c r="D28" i="19"/>
  <c r="C28" i="19"/>
  <c r="D20" i="19"/>
  <c r="C20" i="19"/>
  <c r="D18" i="19"/>
  <c r="C18" i="19"/>
  <c r="D25" i="18"/>
  <c r="C25" i="18"/>
  <c r="D33" i="18"/>
  <c r="C33" i="18"/>
  <c r="D37" i="18"/>
  <c r="C37" i="18"/>
  <c r="D24" i="18"/>
  <c r="C24" i="18"/>
  <c r="D19" i="18"/>
  <c r="C19" i="18"/>
  <c r="D22" i="18"/>
  <c r="C22" i="18"/>
  <c r="D21" i="18"/>
  <c r="C21" i="18"/>
  <c r="D35" i="18"/>
  <c r="C35" i="18"/>
  <c r="D26" i="18"/>
  <c r="C26" i="18"/>
  <c r="D23" i="18"/>
  <c r="C23" i="18"/>
  <c r="D36" i="18"/>
  <c r="C36" i="18"/>
  <c r="D20" i="18"/>
  <c r="C20" i="18"/>
  <c r="D31" i="18"/>
  <c r="C31" i="18"/>
  <c r="D29" i="18"/>
  <c r="C29" i="18"/>
  <c r="D27" i="18"/>
  <c r="C27" i="18"/>
  <c r="D34" i="18"/>
  <c r="C34" i="18"/>
  <c r="D32" i="18"/>
  <c r="C32" i="18"/>
  <c r="D30" i="18"/>
  <c r="C30" i="18"/>
  <c r="D38" i="18"/>
  <c r="C38" i="18"/>
  <c r="D28" i="18"/>
  <c r="C28" i="18"/>
  <c r="D14" i="13"/>
  <c r="D10" i="13"/>
  <c r="C10" i="13"/>
  <c r="D11" i="13"/>
  <c r="C14" i="13"/>
  <c r="C29" i="13"/>
  <c r="D29" i="13"/>
  <c r="C22" i="16"/>
  <c r="D30" i="13"/>
  <c r="C30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5" i="13"/>
  <c r="D16" i="13"/>
  <c r="C16" i="13"/>
  <c r="C15" i="13"/>
  <c r="C15" i="20"/>
  <c r="C14" i="20"/>
  <c r="D13" i="13"/>
  <c r="C13" i="13"/>
  <c r="D12" i="13"/>
  <c r="C12" i="13"/>
  <c r="C11" i="13"/>
</calcChain>
</file>

<file path=xl/sharedStrings.xml><?xml version="1.0" encoding="utf-8"?>
<sst xmlns="http://schemas.openxmlformats.org/spreadsheetml/2006/main" count="1537" uniqueCount="474">
  <si>
    <t>Academic Senate</t>
  </si>
  <si>
    <t>Curriculum</t>
  </si>
  <si>
    <t>EdCAP</t>
  </si>
  <si>
    <t>Fiscal Planning</t>
  </si>
  <si>
    <t>Math &amp; Physical Sciences</t>
  </si>
  <si>
    <t>Performing Arts &amp; Student Life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</si>
  <si>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</si>
  <si>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</si>
  <si>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</si>
  <si>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</si>
  <si>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</si>
  <si>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</si>
  <si>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</si>
  <si>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</si>
  <si>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</si>
  <si>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</si>
  <si>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</si>
  <si>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</si>
  <si>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</si>
  <si>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</si>
  <si>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Visual &amp; Applied Arts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</si>
  <si>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</si>
  <si>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</si>
  <si>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</si>
  <si>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</si>
  <si>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</si>
  <si>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</si>
  <si>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</si>
  <si>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</si>
  <si>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ACCESS/LS</t>
  </si>
  <si>
    <t>1 per Dept: Counseling</t>
  </si>
  <si>
    <t>1 per Dept: Health Center</t>
  </si>
  <si>
    <t>1 per Dept: Music/Dance</t>
  </si>
  <si>
    <t>Mary LaBarge</t>
  </si>
  <si>
    <t>Sydney Sims</t>
  </si>
  <si>
    <t>Raquel Olivera</t>
  </si>
  <si>
    <t>Faten Habib</t>
  </si>
  <si>
    <t>Mary Mills</t>
  </si>
  <si>
    <t>Judith Ramos</t>
  </si>
  <si>
    <t>John Loprieno</t>
  </si>
  <si>
    <t>Sharon Manakas</t>
  </si>
  <si>
    <t>Melanie Masters</t>
  </si>
  <si>
    <t>Beth Megill</t>
  </si>
  <si>
    <t>Sile Bassi</t>
  </si>
  <si>
    <t>Nathan Bowen</t>
  </si>
  <si>
    <t>Traci Allen</t>
  </si>
  <si>
    <t>1st Tues
2nd Tues</t>
  </si>
  <si>
    <t>1-2:30
1:00-4pm</t>
  </si>
  <si>
    <t>Facilities/Technology CAP</t>
  </si>
  <si>
    <t>Cande Larson</t>
  </si>
  <si>
    <t>Sherry D'Attile</t>
  </si>
  <si>
    <t>Student Services Council - student rep. TBD -</t>
  </si>
  <si>
    <t>Reet Sumal</t>
  </si>
  <si>
    <t>Wade Bradford</t>
  </si>
  <si>
    <t>Elizabeth Gillis-Smith</t>
  </si>
  <si>
    <t>Helga Winkler</t>
  </si>
  <si>
    <t xml:space="preserve">Curriculum </t>
  </si>
  <si>
    <t>Deanna Franke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</si>
  <si>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</si>
  <si>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</si>
  <si>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</si>
  <si>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</si>
  <si>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</si>
  <si>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</si>
  <si>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</si>
  <si>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Lydia Etman</t>
  </si>
  <si>
    <t>Howard Davis</t>
  </si>
  <si>
    <t>Elisa Setmire</t>
  </si>
  <si>
    <t>Karith Myers</t>
  </si>
  <si>
    <t>Hugo Hernandez</t>
  </si>
  <si>
    <t>Jack Miller</t>
  </si>
  <si>
    <t>Ray Zhang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</si>
  <si>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</si>
  <si>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</si>
  <si>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</si>
  <si>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</si>
  <si>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</si>
  <si>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</si>
  <si>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</si>
  <si>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</si>
  <si>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</si>
  <si>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</si>
  <si>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</si>
  <si>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Dean appointed by the Executive Vice President</t>
  </si>
  <si>
    <t xml:space="preserve">Faculty member appointed by the Academic Senate Council who is, therefore, a non-voting member of the Academic Senate Council </t>
  </si>
  <si>
    <t>Members:</t>
  </si>
  <si>
    <t>Executive Vice President (ex-officio, non-voting)</t>
  </si>
  <si>
    <t>Vice President of the Academic Senate (ex-officio, non-voting)</t>
  </si>
  <si>
    <t xml:space="preserve">Department Chair, Supervisor, or designee from each department </t>
  </si>
  <si>
    <t xml:space="preserve">All Deans </t>
  </si>
  <si>
    <t>One student appointed by Associated Students who serves in an advisory role</t>
  </si>
  <si>
    <t>F/T CAP</t>
  </si>
  <si>
    <t>Vice President of Business Services</t>
  </si>
  <si>
    <t>Faculty member appointed by the Academic Senate Council and is, therefore, a member of the Academic Senate Council</t>
  </si>
  <si>
    <t>Three faculty members from each Student Learning Division appointed by the Academic Senate Council</t>
  </si>
  <si>
    <t>Two Deans appointed by the Executive Vice President</t>
  </si>
  <si>
    <t>Three Business Service representatives selected by the Vice President of Business Services</t>
  </si>
  <si>
    <t>One representative from Student Services Council appointed by the Executive Vice President</t>
  </si>
  <si>
    <t>One representative from Accessibility Coordination Center and Education Support Services</t>
  </si>
  <si>
    <t>One representative from Instructional Technology</t>
  </si>
  <si>
    <t>Executive Vice President or designee</t>
  </si>
  <si>
    <t>One faculty member from each Academic Department, appointed by the Academic Senate Council</t>
  </si>
  <si>
    <t xml:space="preserve">One faculty Librarian 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</si>
  <si>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</si>
  <si>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</si>
  <si>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</si>
  <si>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</si>
  <si>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>This is the representation as outlined in the Moorpark College Making Decision Document 2015-17</t>
  </si>
  <si>
    <t xml:space="preserve">Members: </t>
  </si>
  <si>
    <t>Classified Senate Vice-President or designee</t>
  </si>
  <si>
    <t>One Dean appointed by the Executive Vice President</t>
  </si>
  <si>
    <t>Two faculty members from each Student Learning Division appointed by the Academic Senate Council</t>
  </si>
  <si>
    <t>Three classified staff members recommended by the SEIU and appointed by the College President</t>
  </si>
  <si>
    <t>Academic Senate President or designee</t>
  </si>
  <si>
    <t>All Department Chairs or designees</t>
  </si>
  <si>
    <t xml:space="preserve">Director of Facilities, Maintenance, and Operations </t>
  </si>
  <si>
    <t xml:space="preserve">Three Deans appointed by the Executive Vice President </t>
  </si>
  <si>
    <t>One Classified Supervisors representative</t>
  </si>
  <si>
    <t>Department Chair, Coordinator, Supervisor or designee from each department</t>
  </si>
  <si>
    <t>Faculty Student Learning Outcome Coordinator</t>
  </si>
  <si>
    <t>Four Student Service representatives (?) appointed by the Executive Vice President</t>
  </si>
  <si>
    <t>One representative from Technology Support Services</t>
  </si>
  <si>
    <t>One representative from Student Service Council appointed by the Executive Vice President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</si>
  <si>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</si>
  <si>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</si>
  <si>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</si>
  <si>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</si>
  <si>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</si>
  <si>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</si>
  <si>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Michlyn Hines</t>
  </si>
  <si>
    <t>Brenda Woodhouse</t>
  </si>
  <si>
    <t>Norman Marten</t>
  </si>
  <si>
    <t>Carol Higashida</t>
  </si>
  <si>
    <t>Scarlet Relle</t>
  </si>
  <si>
    <t>Erik Reese</t>
  </si>
  <si>
    <t>Chris Cole</t>
  </si>
  <si>
    <t>Ron Wallignford</t>
  </si>
  <si>
    <t>Rob Keil</t>
  </si>
  <si>
    <t>Facilites/Technology CAP</t>
  </si>
  <si>
    <t>James Song</t>
  </si>
  <si>
    <t>Neal Stewart</t>
  </si>
  <si>
    <t>Jill McCall</t>
  </si>
  <si>
    <t>Robert Salas</t>
  </si>
  <si>
    <t>Dept Ch. or Des.: Behav Sci</t>
  </si>
  <si>
    <t>1 per Dept: Theatre Arts/Comm/FTVM</t>
  </si>
  <si>
    <t>Inajane Nicklas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</si>
  <si>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</si>
  <si>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</si>
  <si>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</si>
  <si>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</si>
  <si>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</si>
  <si>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</si>
  <si>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</si>
  <si>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</si>
  <si>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</si>
  <si>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</si>
  <si>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</si>
  <si>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</si>
  <si>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</si>
  <si>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</si>
  <si>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</si>
  <si>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</si>
  <si>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Amanuel Gebru</t>
  </si>
  <si>
    <t>Lee Ballestero</t>
  </si>
  <si>
    <t>Nenagh Brown</t>
  </si>
  <si>
    <t xml:space="preserve"> Steve Pfeffer, Ranford Hopkins, Susan Kinkella, Janice Dario</t>
  </si>
  <si>
    <t>Ranford Hopkins, Susan Kinkella, Luis Gomez, Daniel Darby, Jerry Caplan, Steve Pfeffer</t>
  </si>
  <si>
    <t>1 per Dept: Social Sciences</t>
  </si>
  <si>
    <t>Remy McCarthy</t>
  </si>
  <si>
    <t>Sherry Ruter</t>
  </si>
  <si>
    <t>Chuck Brinkman</t>
  </si>
  <si>
    <t>Giselle Ramirez</t>
  </si>
  <si>
    <t>Lydia Basmajian</t>
  </si>
  <si>
    <t>Wendy Berg</t>
  </si>
  <si>
    <t>Trulie Thompson</t>
  </si>
  <si>
    <t>Danielle Kaprelian</t>
  </si>
  <si>
    <t>Dalila Sankaran</t>
  </si>
  <si>
    <t>Carrie Geisbauer</t>
  </si>
  <si>
    <t>Janna Johnson</t>
  </si>
  <si>
    <t>Phil Abramoff</t>
  </si>
  <si>
    <t>Renee Butler</t>
  </si>
  <si>
    <t>Josepha Baca</t>
  </si>
  <si>
    <t>Dan Vieira</t>
  </si>
  <si>
    <t>Thanh Trinh</t>
  </si>
  <si>
    <t>Dave Weinstein</t>
  </si>
  <si>
    <t>Cindy Reed</t>
  </si>
  <si>
    <t>David Mayorga</t>
  </si>
  <si>
    <t>Vince Crisostomo</t>
  </si>
  <si>
    <t>Tim Samoff</t>
  </si>
  <si>
    <t>Mike Hoffman</t>
  </si>
  <si>
    <t>Steve Callis</t>
  </si>
  <si>
    <t>Svetlana Kasalovic</t>
  </si>
  <si>
    <t>Karin Johansson</t>
  </si>
  <si>
    <t>Donna Scott</t>
  </si>
  <si>
    <t>Erika Lizee</t>
  </si>
  <si>
    <t>Cynthia Minet</t>
  </si>
  <si>
    <t>Carol Fox</t>
  </si>
  <si>
    <t>Christina Lee</t>
  </si>
  <si>
    <t>Facilites/Technology CAP*</t>
  </si>
  <si>
    <t>3 per division</t>
  </si>
  <si>
    <t>Brian Koehler</t>
  </si>
  <si>
    <t>Micahel Grimes</t>
  </si>
  <si>
    <t>Jodi Dickey</t>
  </si>
  <si>
    <t>Laura Gentry</t>
  </si>
  <si>
    <t>Steve Doyle</t>
  </si>
  <si>
    <t>Year of Wellness</t>
  </si>
  <si>
    <t>9:00-10am</t>
  </si>
  <si>
    <t>1st, 3rd Thurs</t>
  </si>
  <si>
    <t>Dena Stephens</t>
  </si>
  <si>
    <t>Lynn Hastings</t>
  </si>
  <si>
    <t>CTE</t>
  </si>
  <si>
    <t>last Thurs</t>
  </si>
  <si>
    <t>Danita Redd</t>
  </si>
  <si>
    <t>1 per Dept: Business</t>
  </si>
  <si>
    <t>1 per Dept: Chem/Earth Sciences</t>
  </si>
  <si>
    <t>1 per Dept: Child Dev</t>
  </si>
  <si>
    <t>Julius Sokenu</t>
  </si>
  <si>
    <t>Lisa Putnam</t>
  </si>
  <si>
    <t xml:space="preserve">  Languages &amp; Learning Resources</t>
  </si>
  <si>
    <t>Behavioral &amp; Social Sciences</t>
  </si>
  <si>
    <t>Kristi Almeida-Bowin</t>
  </si>
  <si>
    <t>1 per Dept: Life Sciences</t>
  </si>
  <si>
    <t>Traycie Kephart</t>
  </si>
  <si>
    <t>Susan Kinkella</t>
  </si>
  <si>
    <t>Tracy Kephart</t>
  </si>
  <si>
    <t>Cherrise Sherman</t>
  </si>
  <si>
    <t>Standing Committees</t>
  </si>
  <si>
    <t>Advisory Committees</t>
  </si>
  <si>
    <t>Project Groups</t>
  </si>
  <si>
    <t>Jeff Kriel</t>
  </si>
  <si>
    <t>Andrew Kinkella</t>
  </si>
  <si>
    <t>Steve Pfeffer</t>
  </si>
  <si>
    <t>Hugo Hernandez/Steve Pfeffer</t>
  </si>
  <si>
    <t>Tracy Tennenhouse</t>
  </si>
  <si>
    <t>John Dobbins</t>
  </si>
  <si>
    <t>Kara Lybarger-Monson</t>
  </si>
  <si>
    <t>Perry Bennett</t>
  </si>
  <si>
    <t>Donald (Ryan) Kennedy</t>
  </si>
  <si>
    <t>Diane Scrofano</t>
  </si>
  <si>
    <t>Jeremy Kaye</t>
  </si>
  <si>
    <t>Dave Birchman</t>
  </si>
  <si>
    <t>1 per Dept: Athletics</t>
  </si>
  <si>
    <t>1 per Dept: Kinesiology/HED</t>
  </si>
  <si>
    <t>Pam Kennedy Luna*</t>
  </si>
  <si>
    <t>Trulie Thompson*</t>
  </si>
  <si>
    <t>Gary Quire</t>
  </si>
  <si>
    <t>Ed Garcia</t>
  </si>
  <si>
    <t>Tim Weaver</t>
  </si>
  <si>
    <t>Cindy Sheaks-McGowan</t>
  </si>
  <si>
    <t>Maureen Hannigan</t>
  </si>
  <si>
    <t>Student Success &amp; Equity 2015-16</t>
  </si>
  <si>
    <t>Lori Bennett</t>
  </si>
  <si>
    <t xml:space="preserve">Faculty member </t>
  </si>
  <si>
    <t>Two Deans appointed by EVP</t>
  </si>
  <si>
    <t>Representative(s) chosen</t>
  </si>
  <si>
    <t>Dean 1</t>
  </si>
  <si>
    <t>Dean 2</t>
  </si>
  <si>
    <t>Two faculty members per division</t>
  </si>
  <si>
    <t>Lang. &amp; Learning Res. 1</t>
  </si>
  <si>
    <t>Lang. &amp; Learning Res. 2</t>
  </si>
  <si>
    <t>Math &amp; Phys. Sci. 1</t>
  </si>
  <si>
    <t>Math &amp; Phys. Sci. 2</t>
  </si>
  <si>
    <t>Behav. &amp; Soc. Sci. 1</t>
  </si>
  <si>
    <t>Behav. &amp; Soc. Sci. 2</t>
  </si>
  <si>
    <t>Four Student Service reps app. by EVP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</si>
  <si>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</si>
  <si>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</si>
  <si>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</si>
  <si>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</si>
  <si>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</si>
  <si>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</si>
  <si>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</si>
  <si>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</si>
  <si>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</si>
  <si>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</si>
  <si>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</si>
  <si>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 xml:space="preserve">Nathan Bowen </t>
  </si>
  <si>
    <t>Kinesiology</t>
  </si>
  <si>
    <t>ASC Treasurer</t>
  </si>
  <si>
    <t>Library</t>
  </si>
  <si>
    <t>Life Sciences</t>
  </si>
  <si>
    <t xml:space="preserve">ACCESS </t>
  </si>
  <si>
    <t>Mathematics</t>
  </si>
  <si>
    <t>Athletics/Health/Kinesiology</t>
  </si>
  <si>
    <t>Music/Dance</t>
  </si>
  <si>
    <t>Behavioral Sciences</t>
  </si>
  <si>
    <t>Physics/Astronomy/Engineering</t>
  </si>
  <si>
    <t>Business</t>
  </si>
  <si>
    <t>Social Sciences</t>
  </si>
  <si>
    <t>Chemistry/Earth Sciences</t>
  </si>
  <si>
    <t>Student Health Center</t>
  </si>
  <si>
    <t>Child Development</t>
  </si>
  <si>
    <t>Visual &amp; Applied Arts/Media Arts</t>
  </si>
  <si>
    <t>Comm Studies/Theater Arts/FTVM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</si>
  <si>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</si>
  <si>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</si>
  <si>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</si>
  <si>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</si>
  <si>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</si>
  <si>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</si>
  <si>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Academic Senate 2015-16</t>
  </si>
  <si>
    <t>Executive Officers</t>
  </si>
  <si>
    <t>Members</t>
  </si>
  <si>
    <t>Cindy Wilson</t>
  </si>
  <si>
    <t>1 Faculty member per department</t>
  </si>
  <si>
    <t>-</t>
  </si>
  <si>
    <t>Carmel Gutherz</t>
  </si>
  <si>
    <t>Katrina Topolinski</t>
  </si>
  <si>
    <t>Nadezhda Monosov</t>
  </si>
  <si>
    <t>Jennifer Kalfsbeek-Goetz</t>
  </si>
  <si>
    <t>Carrie Gesibauer</t>
  </si>
  <si>
    <t>Angela Wilkins</t>
  </si>
  <si>
    <t>F-TCAP 2015-16</t>
  </si>
  <si>
    <t>Vice PresidenT, Business Services</t>
  </si>
  <si>
    <t>Silvia Barajas</t>
  </si>
  <si>
    <t>Michael Walegar</t>
  </si>
  <si>
    <t>Allison Hoffman</t>
  </si>
  <si>
    <t>Prof Development 2015-16</t>
  </si>
  <si>
    <t>Curriculum Technician</t>
  </si>
  <si>
    <t>Michael E. Trainor</t>
  </si>
  <si>
    <t>Alan Courter</t>
  </si>
  <si>
    <t>Articulation</t>
  </si>
  <si>
    <t>Letrisha Mai</t>
  </si>
  <si>
    <t>Library Resources</t>
  </si>
  <si>
    <t>Academic Senate President</t>
  </si>
  <si>
    <t>AFT Representative</t>
  </si>
  <si>
    <t>Rex Edwards</t>
  </si>
  <si>
    <t>Mathematics &amp; Physical Sciences</t>
  </si>
  <si>
    <t>Robert Keil</t>
  </si>
  <si>
    <t>English/ESL/World Languages</t>
  </si>
  <si>
    <t>Curriculum 2015-16</t>
  </si>
  <si>
    <t>Co-Chair/EVP</t>
  </si>
  <si>
    <t>Co-Chair/Faculty</t>
  </si>
  <si>
    <t>Kim Watters</t>
  </si>
  <si>
    <t>Instructional Data Specialists</t>
  </si>
  <si>
    <t xml:space="preserve">AFT Representative </t>
  </si>
  <si>
    <t>Deans</t>
  </si>
  <si>
    <t>Atheletics &amp; Institutional Effectiveness</t>
  </si>
  <si>
    <t>Linda Loiselle</t>
  </si>
  <si>
    <t>Kathy Fink</t>
  </si>
  <si>
    <t>Physics/Astronomy/Engineering/CS</t>
  </si>
  <si>
    <t>World Languages*</t>
  </si>
  <si>
    <t>Student Health Center*</t>
  </si>
  <si>
    <t>Rolland Petrello</t>
  </si>
  <si>
    <t>April Doud</t>
  </si>
  <si>
    <t>Leanne Colvin</t>
  </si>
  <si>
    <t>Elizabeth Salas</t>
  </si>
  <si>
    <t>Instructional Technology</t>
  </si>
  <si>
    <t>Tracie Bosket</t>
  </si>
  <si>
    <t>2 Faculty members per division</t>
  </si>
  <si>
    <t>Language &amp; Learning Resources</t>
  </si>
  <si>
    <t>EATM, Health &amp; Life Sciences</t>
  </si>
  <si>
    <t>Athletics &amp; Institutional Effectiveness</t>
  </si>
  <si>
    <t>Sciences &amp; Student Engagement</t>
  </si>
  <si>
    <t>Arts, Business, &amp; Child Development</t>
  </si>
  <si>
    <t>Arts, Information, &amp; Multicultural Literacy</t>
  </si>
  <si>
    <t>Nadia Monosov</t>
  </si>
  <si>
    <t>2 per division, plus student services</t>
  </si>
  <si>
    <t>William Sloane</t>
  </si>
  <si>
    <t>1 per Dept.: ACCESS/LS</t>
  </si>
  <si>
    <t>Josepha Baca, Kristi Almeida-Bowin</t>
  </si>
  <si>
    <t>Performing Arts</t>
  </si>
  <si>
    <t>Chelsea Vanicek</t>
  </si>
  <si>
    <t>Co-chair/Dean</t>
  </si>
  <si>
    <t>Co-chair/Faculty</t>
  </si>
  <si>
    <t>Co-chair/Classified</t>
  </si>
  <si>
    <t>Yoland Navarro</t>
  </si>
  <si>
    <t>3 Classified</t>
  </si>
  <si>
    <t>1 Dean appointed by EVP</t>
  </si>
  <si>
    <t>3 faculty members per division</t>
  </si>
  <si>
    <t>2 Deans appointed by EVP</t>
  </si>
  <si>
    <t>Sydney Pugh</t>
  </si>
  <si>
    <t>Mary Swenson</t>
  </si>
  <si>
    <t>Lan Nguyen</t>
  </si>
  <si>
    <t>?</t>
  </si>
  <si>
    <t>Sherry D'Attille</t>
  </si>
  <si>
    <t>Michael Grimes</t>
  </si>
  <si>
    <t>Pam Kennedy Luna?</t>
  </si>
  <si>
    <t>Trulie Thompson?</t>
  </si>
  <si>
    <t>3 Business Services apptd. by EVP</t>
  </si>
  <si>
    <t>1 Student Services apptd. By EVP</t>
  </si>
  <si>
    <t>1 ACCESS</t>
  </si>
  <si>
    <t>Erika Lizee?</t>
  </si>
  <si>
    <t>Instructional Techonlogist</t>
  </si>
  <si>
    <t>John Sinutko</t>
  </si>
  <si>
    <t>Darlene Melby</t>
  </si>
  <si>
    <t>Dan McMichael</t>
  </si>
  <si>
    <t>Website says:</t>
  </si>
  <si>
    <t>Kari Myers</t>
  </si>
  <si>
    <t>EVP (ex-officio, non-voting)</t>
  </si>
  <si>
    <t>Student Service Council Rep</t>
  </si>
  <si>
    <t>Fiscal Planning 2015-16</t>
  </si>
  <si>
    <t>Co-Chair Vice Pres. Business Services</t>
  </si>
  <si>
    <t>Co-Chair Academic Senate President</t>
  </si>
  <si>
    <t>Director of Facilities, Maintenance, &amp; Op</t>
  </si>
  <si>
    <t>3 Deans appointed by EVP</t>
  </si>
  <si>
    <t>Languages &amp; Learning Resources</t>
  </si>
  <si>
    <t>EATM, Health, &amp; Life Sciences</t>
  </si>
  <si>
    <t>Classified Supervisors' Rep</t>
  </si>
  <si>
    <t>Neema Sheshebor</t>
  </si>
  <si>
    <t>3 Classified Representatives</t>
  </si>
  <si>
    <t>Gilbert Downs</t>
  </si>
  <si>
    <t>Linda Sanders</t>
  </si>
  <si>
    <t>Valerie Nicoll</t>
  </si>
  <si>
    <t>Cynthia Stringfield?</t>
  </si>
  <si>
    <t>Carol Higashida?</t>
  </si>
  <si>
    <t>Andrew Kinkilla</t>
  </si>
  <si>
    <t>Ron Wallingford</t>
  </si>
  <si>
    <t>EVP (Ex-officio)</t>
  </si>
  <si>
    <t>Norm Marten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</si>
  <si>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</si>
  <si>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</si>
  <si>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</si>
  <si>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</si>
  <si>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</si>
  <si>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</si>
  <si>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</si>
  <si>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</si>
  <si>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</si>
  <si>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</si>
  <si>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</si>
  <si>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EdCAP 2015-16</t>
  </si>
  <si>
    <t>VP Academic Senate</t>
  </si>
  <si>
    <t>This website is out of date! (2010/11!)==&gt;</t>
  </si>
  <si>
    <t>Pres. Academic Senate</t>
  </si>
  <si>
    <t>All Deans</t>
  </si>
  <si>
    <t>Cynthia Barnett</t>
  </si>
  <si>
    <t>Leanne Mulville</t>
  </si>
  <si>
    <t>SLO Committee 2015-16</t>
  </si>
  <si>
    <t>This website has no membership info</t>
  </si>
  <si>
    <t>http://www.moorparkcollege.edu/committees/student-learning-outcomes-committee</t>
  </si>
  <si>
    <t>Co-chair/Faculty (ASC Pres. or Designee)</t>
  </si>
  <si>
    <t>Dean, Appointed by EVP</t>
  </si>
  <si>
    <t>Faculty SLO Coordinator</t>
  </si>
  <si>
    <t>vacant (TBD)</t>
  </si>
  <si>
    <t>1 per Dept.: Animal Sci/EATM</t>
  </si>
  <si>
    <t>Andrew Kinkella?</t>
  </si>
  <si>
    <t>http://www.moorparkcollege.edu/committees/student-success-and-equity-committee</t>
  </si>
  <si>
    <t>Perf. Arts 1</t>
  </si>
  <si>
    <t>Perf. Arts 2</t>
  </si>
  <si>
    <t>EATM, Health, &amp; Life Sci 1</t>
  </si>
  <si>
    <t>EATM, Health, &amp; Life Sci 2</t>
  </si>
  <si>
    <t>Athletics &amp; Inst. Effect. 1</t>
  </si>
  <si>
    <t>Athletics &amp; Inst. Effect. 2</t>
  </si>
  <si>
    <t>Sciences &amp; Student Engagement 1</t>
  </si>
  <si>
    <t>Sciences &amp; Student Engagement 2</t>
  </si>
  <si>
    <t>Arts, Business, &amp; Child Dev. 1</t>
  </si>
  <si>
    <t>Arts, Business, &amp; Child Dev. 2</t>
  </si>
  <si>
    <t xml:space="preserve">carmel_gutherz1@my.vcccd.edu  </t>
  </si>
  <si>
    <t>neema_sheshebor1@my.vcccd.edu</t>
  </si>
  <si>
    <t>Lawrence Kelley</t>
  </si>
  <si>
    <t xml:space="preserve"> lawrence_kelley2@my.vcccd.edu</t>
  </si>
  <si>
    <t>sydney_pugh1@my.vcccd.edu</t>
  </si>
  <si>
    <t>chelsea_vanicek1@my.vcccd.edu</t>
  </si>
  <si>
    <t>AS Public Relations Director</t>
  </si>
  <si>
    <t>AS Campus Events Director</t>
  </si>
  <si>
    <t>AS Finance Director</t>
  </si>
  <si>
    <t>AS Student Services Director</t>
  </si>
  <si>
    <t>william_sloane1@my.vcccd.edu</t>
  </si>
  <si>
    <t>AS Vice President</t>
  </si>
  <si>
    <t>AS Constitution &amp; Rules Director</t>
  </si>
  <si>
    <t>Jennifer Kalfsbeek Goetz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</si>
  <si>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</si>
  <si>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</si>
  <si>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</si>
  <si>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</si>
  <si>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</si>
  <si>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</si>
  <si>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</si>
  <si>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</si>
  <si>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Student Services</t>
  </si>
  <si>
    <t>Distance Education 2015-16</t>
  </si>
  <si>
    <t>http://www.moorparkcollege.edu/faculty-and-staff/academic-senate</t>
  </si>
  <si>
    <t>site needs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</si>
</sst>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i/>
      <sz val="11"/>
      <color theme="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i/>
      <sz val="11"/>
      <color theme="1"/>
      <name val="Calibri"/>
      <scheme val="minor"/>
    </font>
    <font>
      <sz val="11"/>
      <name val="Calibri"/>
      <scheme val="minor"/>
    </font>
    <font>
      <i/>
      <sz val="11"/>
      <name val="Calibri"/>
      <scheme val="minor"/>
    </font>
    <font>
      <i/>
      <sz val="11"/>
      <color rgb="FFFF0000"/>
      <name val="Calibri"/>
      <scheme val="minor"/>
    </font>
    <font>
      <sz val="11"/>
      <color rgb="FFFF0000"/>
      <name val="Calibri"/>
      <scheme val="minor"/>
    </font>
    <font>
      <b/>
      <sz val="18"/>
      <color rgb="FF000000"/>
      <name val="Calibri"/>
    </font>
    <font>
      <sz val="11"/>
      <color rgb="FF000000"/>
      <name val="Calibri"/>
    </font>
    <font>
      <b/>
      <sz val="9"/>
      <color theme="1"/>
      <name val="Cambria"/>
    </font>
    <font>
      <b/>
      <sz val="8"/>
      <color theme="1"/>
      <name val="Cambria"/>
    </font>
    <font>
      <sz val="8"/>
      <color theme="1"/>
      <name val="Cambria"/>
    </font>
  </fonts>
  <fills count="8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4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9" xfId="0" applyFont="1" applyBorder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8" fillId="0" borderId="0" xfId="0" applyFo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2" xfId="0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/>
    <xf numFmtId="0" fontId="12" fillId="4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12" fillId="6" borderId="0" xfId="0" applyFont="1" applyFill="1" applyBorder="1"/>
    <xf numFmtId="0" fontId="14" fillId="7" borderId="0" xfId="0" applyFont="1" applyFill="1" applyBorder="1" applyAlignment="1">
      <alignment horizontal="left" wrapText="1"/>
    </xf>
    <xf numFmtId="0" fontId="14" fillId="7" borderId="0" xfId="0" applyFont="1" applyFill="1" applyBorder="1"/>
    <xf numFmtId="0" fontId="13" fillId="6" borderId="0" xfId="0" applyFont="1" applyFill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horizontal="center"/>
    </xf>
    <xf numFmtId="0" fontId="12" fillId="6" borderId="0" xfId="0" applyFont="1" applyFill="1"/>
    <xf numFmtId="0" fontId="21" fillId="0" borderId="0" xfId="0" applyFont="1"/>
    <xf numFmtId="0" fontId="13" fillId="0" borderId="0" xfId="0" applyFont="1"/>
    <xf numFmtId="0" fontId="14" fillId="0" borderId="0" xfId="0" applyFont="1"/>
    <xf numFmtId="0" fontId="12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/>
    </xf>
    <xf numFmtId="0" fontId="16" fillId="0" borderId="1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8" fillId="0" borderId="20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2" fillId="0" borderId="0" xfId="0" applyFont="1" applyFill="1" applyBorder="1"/>
    <xf numFmtId="0" fontId="13" fillId="4" borderId="0" xfId="0" applyFont="1" applyFill="1"/>
    <xf numFmtId="0" fontId="12" fillId="4" borderId="0" xfId="0" applyFont="1" applyFill="1" applyBorder="1"/>
    <xf numFmtId="0" fontId="13" fillId="4" borderId="0" xfId="0" applyFont="1" applyFill="1" applyBorder="1" applyAlignment="1">
      <alignment vertical="center" wrapText="1"/>
    </xf>
    <xf numFmtId="0" fontId="12" fillId="4" borderId="0" xfId="0" applyFont="1" applyFill="1"/>
    <xf numFmtId="0" fontId="14" fillId="4" borderId="0" xfId="0" applyFont="1" applyFill="1"/>
    <xf numFmtId="0" fontId="12" fillId="6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0" fontId="9" fillId="2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/>
    <xf numFmtId="0" fontId="14" fillId="0" borderId="0" xfId="0" applyFont="1" applyBorder="1" applyAlignment="1">
      <alignment horizontal="center" vertical="top"/>
    </xf>
    <xf numFmtId="0" fontId="21" fillId="0" borderId="0" xfId="0" applyFont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left" wrapText="1"/>
    </xf>
    <xf numFmtId="0" fontId="21" fillId="5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4" borderId="0" xfId="0" applyFont="1" applyFill="1" applyBorder="1"/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vertical="top"/>
    </xf>
    <xf numFmtId="0" fontId="14" fillId="4" borderId="0" xfId="0" applyFont="1" applyFill="1" applyBorder="1"/>
    <xf numFmtId="0" fontId="21" fillId="0" borderId="0" xfId="0" applyFont="1" applyFill="1" applyBorder="1"/>
    <xf numFmtId="0" fontId="21" fillId="3" borderId="0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/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6" fillId="0" borderId="36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21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0" fontId="0" fillId="0" borderId="30" xfId="0" applyFont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6" fillId="0" borderId="1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8"/>
  <sheetViews>
    <sheetView tabSelected="1" workbookViewId="0">
      <selection activeCell="A3" sqref="A3"/>
    </sheetView>
  </sheetViews>
  <sheetFormatPr baseColWidth="10" defaultRowHeight="15" x14ac:dyDescent="0"/>
  <cols>
    <col min="1" max="1" width="26.1640625" style="13" bestFit="1" customWidth="1"/>
    <col min="2" max="2" width="119.1640625" style="13" customWidth="1"/>
    <col min="3" max="16384" width="10.83203125" style="13"/>
  </cols>
  <sheetData>
    <row r="2" spans="1:2" ht="17" customHeight="1">
      <c r="B2" s="25" t="s">
        <v>107</v>
      </c>
    </row>
    <row r="3" spans="1:2" ht="16" thickBot="1"/>
    <row r="4" spans="1:2">
      <c r="A4" s="14" t="s">
        <v>1</v>
      </c>
      <c r="B4" s="15"/>
    </row>
    <row r="5" spans="1:2">
      <c r="A5" s="16"/>
      <c r="B5" s="17"/>
    </row>
    <row r="6" spans="1:2">
      <c r="A6" s="16" t="s">
        <v>82</v>
      </c>
      <c r="B6" s="17" t="s">
        <v>100</v>
      </c>
    </row>
    <row r="7" spans="1:2">
      <c r="A7" s="16"/>
      <c r="B7" s="17" t="s">
        <v>93</v>
      </c>
    </row>
    <row r="8" spans="1:2">
      <c r="A8" s="16"/>
      <c r="B8" s="17"/>
    </row>
    <row r="9" spans="1:2">
      <c r="A9" s="16" t="s">
        <v>85</v>
      </c>
      <c r="B9" s="17" t="s">
        <v>101</v>
      </c>
    </row>
    <row r="10" spans="1:2">
      <c r="A10" s="16"/>
      <c r="B10" s="17" t="s">
        <v>116</v>
      </c>
    </row>
    <row r="11" spans="1:2">
      <c r="A11" s="16"/>
      <c r="B11" s="17" t="s">
        <v>102</v>
      </c>
    </row>
    <row r="12" spans="1:2">
      <c r="A12" s="16"/>
      <c r="B12" s="17" t="s">
        <v>103</v>
      </c>
    </row>
    <row r="13" spans="1:2">
      <c r="A13" s="16"/>
      <c r="B13" s="17" t="s">
        <v>104</v>
      </c>
    </row>
    <row r="14" spans="1:2">
      <c r="A14" s="16"/>
      <c r="B14" s="17" t="s">
        <v>105</v>
      </c>
    </row>
    <row r="15" spans="1:2" ht="16" thickBot="1">
      <c r="A15" s="22"/>
      <c r="B15" s="24" t="s">
        <v>106</v>
      </c>
    </row>
    <row r="16" spans="1:2" ht="16" thickBot="1"/>
    <row r="17" spans="1:2">
      <c r="A17" s="14" t="s">
        <v>76</v>
      </c>
      <c r="B17" s="15"/>
    </row>
    <row r="18" spans="1:2">
      <c r="A18" s="16"/>
      <c r="B18" s="17"/>
    </row>
    <row r="19" spans="1:2">
      <c r="A19" s="16" t="s">
        <v>82</v>
      </c>
      <c r="B19" s="17" t="s">
        <v>83</v>
      </c>
    </row>
    <row r="20" spans="1:2">
      <c r="A20" s="16"/>
      <c r="B20" s="17" t="s">
        <v>84</v>
      </c>
    </row>
    <row r="21" spans="1:2">
      <c r="A21" s="16"/>
      <c r="B21" s="17" t="s">
        <v>109</v>
      </c>
    </row>
    <row r="22" spans="1:2">
      <c r="A22" s="16"/>
      <c r="B22" s="17"/>
    </row>
    <row r="23" spans="1:2">
      <c r="A23" s="16" t="s">
        <v>108</v>
      </c>
      <c r="B23" s="17" t="s">
        <v>110</v>
      </c>
    </row>
    <row r="24" spans="1:2">
      <c r="A24" s="16"/>
      <c r="B24" s="17" t="s">
        <v>111</v>
      </c>
    </row>
    <row r="25" spans="1:2">
      <c r="A25" s="16"/>
      <c r="B25" s="17" t="s">
        <v>112</v>
      </c>
    </row>
    <row r="26" spans="1:2">
      <c r="A26" s="16"/>
      <c r="B26" s="17" t="s">
        <v>105</v>
      </c>
    </row>
    <row r="27" spans="1:2" ht="16" thickBot="1">
      <c r="A27" s="22"/>
      <c r="B27" s="24" t="s">
        <v>99</v>
      </c>
    </row>
    <row r="28" spans="1:2" ht="16" thickBot="1"/>
    <row r="29" spans="1:2">
      <c r="A29" s="14" t="s">
        <v>91</v>
      </c>
      <c r="B29" s="15"/>
    </row>
    <row r="30" spans="1:2">
      <c r="A30" s="16"/>
      <c r="B30" s="17"/>
    </row>
    <row r="31" spans="1:2">
      <c r="A31" s="16" t="s">
        <v>82</v>
      </c>
      <c r="B31" s="17" t="s">
        <v>92</v>
      </c>
    </row>
    <row r="32" spans="1:2">
      <c r="A32" s="16"/>
      <c r="B32" s="17" t="s">
        <v>93</v>
      </c>
    </row>
    <row r="33" spans="1:2">
      <c r="A33" s="16"/>
      <c r="B33" s="17"/>
    </row>
    <row r="34" spans="1:2">
      <c r="A34" s="16" t="s">
        <v>85</v>
      </c>
      <c r="B34" s="17" t="s">
        <v>94</v>
      </c>
    </row>
    <row r="35" spans="1:2">
      <c r="A35" s="16"/>
      <c r="B35" s="17" t="s">
        <v>95</v>
      </c>
    </row>
    <row r="36" spans="1:2">
      <c r="A36" s="16"/>
      <c r="B36" s="17" t="s">
        <v>96</v>
      </c>
    </row>
    <row r="37" spans="1:2">
      <c r="A37" s="16"/>
      <c r="B37" s="17" t="s">
        <v>97</v>
      </c>
    </row>
    <row r="38" spans="1:2">
      <c r="A38" s="16"/>
      <c r="B38" s="17" t="s">
        <v>98</v>
      </c>
    </row>
    <row r="39" spans="1:2">
      <c r="A39" s="16"/>
      <c r="B39" s="17" t="s">
        <v>99</v>
      </c>
    </row>
    <row r="40" spans="1:2">
      <c r="A40" s="16"/>
      <c r="B40" s="17" t="s">
        <v>90</v>
      </c>
    </row>
    <row r="41" spans="1:2" ht="16" thickBot="1">
      <c r="A41" s="22"/>
      <c r="B41" s="24" t="s">
        <v>86</v>
      </c>
    </row>
    <row r="42" spans="1:2" ht="16" thickBot="1"/>
    <row r="43" spans="1:2">
      <c r="A43" s="14" t="s">
        <v>3</v>
      </c>
      <c r="B43" s="15"/>
    </row>
    <row r="44" spans="1:2">
      <c r="A44" s="16"/>
      <c r="B44" s="17"/>
    </row>
    <row r="45" spans="1:2">
      <c r="A45" s="16" t="s">
        <v>82</v>
      </c>
      <c r="B45" s="17" t="s">
        <v>92</v>
      </c>
    </row>
    <row r="46" spans="1:2">
      <c r="A46" s="16"/>
      <c r="B46" s="17" t="s">
        <v>113</v>
      </c>
    </row>
    <row r="47" spans="1:2">
      <c r="A47" s="16"/>
      <c r="B47" s="17"/>
    </row>
    <row r="48" spans="1:2">
      <c r="A48" s="16" t="s">
        <v>108</v>
      </c>
      <c r="B48" s="17" t="s">
        <v>114</v>
      </c>
    </row>
    <row r="49" spans="1:2">
      <c r="A49" s="16"/>
      <c r="B49" s="17" t="s">
        <v>115</v>
      </c>
    </row>
    <row r="50" spans="1:2">
      <c r="A50" s="16"/>
      <c r="B50" s="17" t="s">
        <v>116</v>
      </c>
    </row>
    <row r="51" spans="1:2">
      <c r="A51" s="16"/>
      <c r="B51" s="17" t="s">
        <v>112</v>
      </c>
    </row>
    <row r="52" spans="1:2">
      <c r="A52" s="16"/>
      <c r="B52" s="17" t="s">
        <v>105</v>
      </c>
    </row>
    <row r="53" spans="1:2">
      <c r="A53" s="16"/>
      <c r="B53" s="17" t="s">
        <v>117</v>
      </c>
    </row>
    <row r="54" spans="1:2">
      <c r="A54" s="16"/>
      <c r="B54" s="17" t="s">
        <v>106</v>
      </c>
    </row>
    <row r="55" spans="1:2" ht="16" thickBot="1">
      <c r="A55" s="22"/>
      <c r="B55" s="24" t="s">
        <v>86</v>
      </c>
    </row>
    <row r="56" spans="1:2" ht="16" thickBot="1"/>
    <row r="57" spans="1:2">
      <c r="A57" s="14" t="s">
        <v>2</v>
      </c>
      <c r="B57" s="15"/>
    </row>
    <row r="58" spans="1:2">
      <c r="A58" s="16"/>
      <c r="B58" s="17"/>
    </row>
    <row r="59" spans="1:2">
      <c r="A59" s="18" t="s">
        <v>82</v>
      </c>
      <c r="B59" s="19" t="s">
        <v>83</v>
      </c>
    </row>
    <row r="60" spans="1:2">
      <c r="A60" s="16"/>
      <c r="B60" s="17" t="s">
        <v>84</v>
      </c>
    </row>
    <row r="61" spans="1:2">
      <c r="A61" s="20"/>
      <c r="B61" s="17"/>
    </row>
    <row r="62" spans="1:2">
      <c r="A62" s="18" t="s">
        <v>85</v>
      </c>
      <c r="B62" s="19" t="s">
        <v>86</v>
      </c>
    </row>
    <row r="63" spans="1:2">
      <c r="A63" s="20"/>
      <c r="B63" s="17" t="s">
        <v>87</v>
      </c>
    </row>
    <row r="64" spans="1:2">
      <c r="A64" s="21"/>
      <c r="B64" s="17" t="s">
        <v>88</v>
      </c>
    </row>
    <row r="65" spans="1:2">
      <c r="A65" s="20"/>
      <c r="B65" s="17" t="s">
        <v>89</v>
      </c>
    </row>
    <row r="66" spans="1:2" ht="16" thickBot="1">
      <c r="A66" s="22"/>
      <c r="B66" s="23" t="s">
        <v>90</v>
      </c>
    </row>
    <row r="67" spans="1:2" ht="16" thickBot="1"/>
    <row r="68" spans="1:2">
      <c r="A68" s="14" t="s">
        <v>78</v>
      </c>
      <c r="B68" s="15"/>
    </row>
    <row r="69" spans="1:2">
      <c r="A69" s="16"/>
      <c r="B69" s="17"/>
    </row>
    <row r="70" spans="1:2">
      <c r="A70" s="16" t="s">
        <v>82</v>
      </c>
      <c r="B70" s="17" t="s">
        <v>83</v>
      </c>
    </row>
    <row r="71" spans="1:2">
      <c r="A71" s="16"/>
      <c r="B71" s="17" t="s">
        <v>113</v>
      </c>
    </row>
    <row r="72" spans="1:2">
      <c r="A72" s="16"/>
      <c r="B72" s="17"/>
    </row>
    <row r="73" spans="1:2">
      <c r="A73" s="16" t="s">
        <v>108</v>
      </c>
      <c r="B73" s="17" t="s">
        <v>118</v>
      </c>
    </row>
    <row r="74" spans="1:2">
      <c r="A74" s="16"/>
      <c r="B74" s="17" t="s">
        <v>119</v>
      </c>
    </row>
    <row r="75" spans="1:2" ht="16" thickBot="1">
      <c r="A75" s="22"/>
      <c r="B75" s="24" t="s">
        <v>83</v>
      </c>
    </row>
    <row r="76" spans="1:2" ht="16" thickBot="1"/>
    <row r="77" spans="1:2">
      <c r="A77" s="14" t="s">
        <v>77</v>
      </c>
      <c r="B77" s="15"/>
    </row>
    <row r="78" spans="1:2">
      <c r="A78" s="16"/>
      <c r="B78" s="17"/>
    </row>
    <row r="79" spans="1:2">
      <c r="A79" s="16" t="s">
        <v>82</v>
      </c>
      <c r="B79" s="17" t="s">
        <v>100</v>
      </c>
    </row>
    <row r="80" spans="1:2">
      <c r="A80" s="16"/>
      <c r="B80" s="17" t="s">
        <v>84</v>
      </c>
    </row>
    <row r="81" spans="1:2">
      <c r="A81" s="16"/>
      <c r="B81" s="17"/>
    </row>
    <row r="82" spans="1:2">
      <c r="A82" s="16" t="s">
        <v>108</v>
      </c>
      <c r="B82" s="17" t="s">
        <v>95</v>
      </c>
    </row>
    <row r="83" spans="1:2">
      <c r="A83" s="16"/>
      <c r="B83" s="17" t="s">
        <v>111</v>
      </c>
    </row>
    <row r="84" spans="1:2">
      <c r="A84" s="16"/>
      <c r="B84" s="17" t="s">
        <v>120</v>
      </c>
    </row>
    <row r="85" spans="1:2" ht="16" thickBot="1">
      <c r="A85" s="22"/>
      <c r="B85" s="24" t="s">
        <v>106</v>
      </c>
    </row>
    <row r="86" spans="1:2" ht="16" thickBot="1"/>
    <row r="87" spans="1:2">
      <c r="A87" s="14" t="s">
        <v>79</v>
      </c>
      <c r="B87" s="15"/>
    </row>
    <row r="88" spans="1:2">
      <c r="A88" s="16"/>
      <c r="B88" s="17"/>
    </row>
    <row r="89" spans="1:2">
      <c r="A89" s="16" t="s">
        <v>82</v>
      </c>
      <c r="B89" s="17" t="s">
        <v>83</v>
      </c>
    </row>
    <row r="90" spans="1:2">
      <c r="A90" s="16"/>
      <c r="B90" s="17" t="s">
        <v>84</v>
      </c>
    </row>
    <row r="91" spans="1:2">
      <c r="A91" s="16"/>
      <c r="B91" s="17"/>
    </row>
    <row r="92" spans="1:2">
      <c r="A92" s="16" t="s">
        <v>108</v>
      </c>
      <c r="B92" s="17" t="s">
        <v>111</v>
      </c>
    </row>
    <row r="93" spans="1:2">
      <c r="A93" s="16"/>
      <c r="B93" s="17" t="s">
        <v>110</v>
      </c>
    </row>
    <row r="94" spans="1:2">
      <c r="A94" s="16"/>
      <c r="B94" s="17" t="s">
        <v>121</v>
      </c>
    </row>
    <row r="95" spans="1:2">
      <c r="A95" s="16"/>
      <c r="B95" s="17" t="s">
        <v>99</v>
      </c>
    </row>
    <row r="96" spans="1:2">
      <c r="A96" s="16"/>
      <c r="B96" s="17" t="s">
        <v>104</v>
      </c>
    </row>
    <row r="97" spans="1:2">
      <c r="A97" s="16"/>
      <c r="B97" s="17" t="s">
        <v>122</v>
      </c>
    </row>
    <row r="98" spans="1:2" ht="16" thickBot="1">
      <c r="A98" s="22"/>
      <c r="B98" s="24" t="s">
        <v>106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5" zoomScale="125" zoomScaleNormal="125" zoomScalePageLayoutView="125" workbookViewId="0">
      <selection activeCell="E2" sqref="E2"/>
    </sheetView>
  </sheetViews>
  <sheetFormatPr baseColWidth="10" defaultRowHeight="14" x14ac:dyDescent="0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5" bestFit="1" customWidth="1"/>
    <col min="7" max="7" width="21" customWidth="1"/>
    <col min="8" max="8" width="23.5" customWidth="1"/>
  </cols>
  <sheetData>
    <row r="1" spans="1:6">
      <c r="E1" t="s">
        <v>473</v>
      </c>
      <c r="F1" t="s">
        <v>472</v>
      </c>
    </row>
    <row r="2" spans="1:6" ht="25">
      <c r="A2" s="119" t="s">
        <v>300</v>
      </c>
      <c r="B2" s="119"/>
      <c r="C2" s="119"/>
      <c r="D2" s="119"/>
    </row>
    <row r="3" spans="1:6">
      <c r="A3" s="71"/>
      <c r="B3" s="72"/>
      <c r="C3" s="72"/>
      <c r="D3" s="72"/>
    </row>
    <row r="4" spans="1:6">
      <c r="A4" s="71" t="s">
        <v>301</v>
      </c>
      <c r="B4" s="73" t="s">
        <v>270</v>
      </c>
      <c r="C4" s="74" t="s">
        <v>271</v>
      </c>
      <c r="D4" s="75"/>
    </row>
    <row r="5" spans="1:6">
      <c r="A5" s="71"/>
      <c r="B5" s="73" t="s">
        <v>273</v>
      </c>
      <c r="C5" s="74" t="s">
        <v>164</v>
      </c>
      <c r="D5" s="75"/>
    </row>
    <row r="6" spans="1:6">
      <c r="A6" s="71"/>
      <c r="B6" s="73" t="s">
        <v>275</v>
      </c>
      <c r="C6" s="74" t="s">
        <v>276</v>
      </c>
      <c r="D6" s="75"/>
    </row>
    <row r="7" spans="1:6">
      <c r="A7" s="71"/>
      <c r="B7" s="73" t="s">
        <v>278</v>
      </c>
      <c r="C7" s="74" t="s">
        <v>42</v>
      </c>
      <c r="D7" s="75"/>
    </row>
    <row r="8" spans="1:6">
      <c r="A8" s="71"/>
      <c r="B8" s="73"/>
      <c r="C8" s="74"/>
      <c r="D8" s="75"/>
    </row>
    <row r="9" spans="1:6">
      <c r="A9" s="71" t="s">
        <v>302</v>
      </c>
      <c r="B9" s="77" t="s">
        <v>304</v>
      </c>
      <c r="C9" s="77" t="s">
        <v>299</v>
      </c>
      <c r="D9" s="81" t="s">
        <v>81</v>
      </c>
    </row>
    <row r="10" spans="1:6">
      <c r="A10" s="71"/>
      <c r="B10" s="76" t="s">
        <v>281</v>
      </c>
      <c r="C10" s="76" t="str">
        <f>INDEX(Arts.Bus.ChildDev!E6:F7, 1,1,1)</f>
        <v>Melanie Masters</v>
      </c>
      <c r="D10" s="76" t="str">
        <f>INDEX(Arts.Bus.ChildDev!F6:G7, 1,1,1)</f>
        <v>-</v>
      </c>
    </row>
    <row r="11" spans="1:6">
      <c r="A11" s="71"/>
      <c r="B11" s="74" t="s">
        <v>283</v>
      </c>
      <c r="C11" s="74" t="str">
        <f>INDEX(Athl.Inst.Effectiveness!E6:F6, 1,1,1)</f>
        <v>-</v>
      </c>
      <c r="D11" s="74" t="str">
        <f>INDEX(Athl.Inst.Effectiveness!E6:F6, 1,2,1)</f>
        <v>-</v>
      </c>
    </row>
    <row r="12" spans="1:6">
      <c r="A12" s="71"/>
      <c r="B12" s="76" t="s">
        <v>285</v>
      </c>
      <c r="C12" s="76" t="str">
        <f>INDEX(Behav.SocialSciences!E6:F6, 1,1,1)</f>
        <v>Dan Vieira</v>
      </c>
      <c r="D12" s="76" t="str">
        <f>INDEX(Behav.SocialSciences!E6:F6, 1,2,1)</f>
        <v>Nadezhda Monosov</v>
      </c>
    </row>
    <row r="13" spans="1:6">
      <c r="A13" s="71"/>
      <c r="B13" s="74" t="s">
        <v>287</v>
      </c>
      <c r="C13" s="74" t="str">
        <f>INDEX(Arts.Bus.ChildDev!E7:F7, 1,1,1)</f>
        <v>Reet Sumal</v>
      </c>
      <c r="D13" s="74" t="str">
        <f>INDEX(Arts.Bus.ChildDev!E7:F7, 1,2,1)</f>
        <v>Josepha Baca</v>
      </c>
    </row>
    <row r="14" spans="1:6">
      <c r="A14" s="71"/>
      <c r="B14" s="76" t="s">
        <v>289</v>
      </c>
      <c r="C14" s="76" t="str">
        <f>INDEX(Sci.Stu.Engmnt!E6, 1, 1,1)</f>
        <v>Deanna Franke</v>
      </c>
      <c r="D14" s="76" t="str">
        <f>INDEX(Sci.Stu.Engmnt!F6, 1, 1,1)</f>
        <v>-</v>
      </c>
    </row>
    <row r="15" spans="1:6">
      <c r="A15" s="71"/>
      <c r="B15" s="74" t="s">
        <v>291</v>
      </c>
      <c r="C15" s="74" t="str">
        <f>INDEX(Arts.Bus.ChildDev!E8:F8,1,1,1 )</f>
        <v>Kristi Almeida-Bowin</v>
      </c>
      <c r="D15" s="74" t="str">
        <f>INDEX(Arts.Bus.ChildDev!E8:F8,1,2,1 )</f>
        <v>Cindy Sheaks-McGowan</v>
      </c>
    </row>
    <row r="16" spans="1:6">
      <c r="A16" s="71"/>
      <c r="B16" s="76" t="s">
        <v>293</v>
      </c>
      <c r="C16" s="76" t="str">
        <f>INDEX(Perf.Arts!E7:F7, 1,1,1)</f>
        <v>Rolland Petrello</v>
      </c>
      <c r="D16" s="76" t="str">
        <f>INDEX(Perf.Arts!E7:F7, 1,2,1)</f>
        <v>-</v>
      </c>
    </row>
    <row r="17" spans="1:4">
      <c r="A17" s="71"/>
      <c r="B17" s="74" t="s">
        <v>295</v>
      </c>
      <c r="C17" s="74" t="str">
        <f>INDEX(Sci.Stu.Engmnt!E7:F7, 1,1,1)</f>
        <v>Chuck Brinkman</v>
      </c>
      <c r="D17" s="74" t="str">
        <f>INDEX(Sci.Stu.Engmnt!E7:F7, 1,2,1)</f>
        <v>Traci Allen</v>
      </c>
    </row>
    <row r="18" spans="1:4">
      <c r="A18" s="71"/>
      <c r="B18" s="76" t="s">
        <v>298</v>
      </c>
      <c r="C18" s="76" t="str">
        <f>INDEX('Lang. Learn. Res.'!E6:F6, 1, 1,1)</f>
        <v>Sydney Sims</v>
      </c>
      <c r="D18" s="76" t="str">
        <f>INDEX('Lang. Learn. Res.'!E6:F6, 1, 2,1)</f>
        <v>-</v>
      </c>
    </row>
    <row r="19" spans="1:4">
      <c r="A19" s="71"/>
      <c r="B19" s="74" t="s">
        <v>272</v>
      </c>
      <c r="C19" s="74" t="str">
        <f>INDEX('EATM.Health&amp;Life Sci'!E6:F6,1,1,1)</f>
        <v>Gary Wilson</v>
      </c>
      <c r="D19" s="74" t="str">
        <f>INDEX('EATM.Health&amp;Life Sci'!E6:F6,1,2,1)</f>
        <v>Cindy Wilson</v>
      </c>
    </row>
    <row r="20" spans="1:4">
      <c r="A20" s="71"/>
      <c r="B20" s="76" t="s">
        <v>274</v>
      </c>
      <c r="C20" s="76" t="str">
        <f>INDEX('EATM.Health&amp;Life Sci'!E7:F7,1,1,1)</f>
        <v>Dalila Sankaran</v>
      </c>
      <c r="D20" s="76" t="str">
        <f>INDEX('EATM.Health&amp;Life Sci'!E7:F7,1,2,1)</f>
        <v>-</v>
      </c>
    </row>
    <row r="21" spans="1:4">
      <c r="A21" s="71"/>
      <c r="B21" s="74" t="s">
        <v>277</v>
      </c>
      <c r="C21" s="74" t="str">
        <f>INDEX(Athl.Inst.Effectiveness!E7:F7,1,1,1)</f>
        <v>Remy McCarthy</v>
      </c>
      <c r="D21" s="74" t="str">
        <f>INDEX(Athl.Inst.Effectiveness!E7:F7,1,2,1)</f>
        <v>-</v>
      </c>
    </row>
    <row r="22" spans="1:4">
      <c r="A22" s="71"/>
      <c r="B22" s="76" t="s">
        <v>279</v>
      </c>
      <c r="C22" s="76" t="str">
        <f>INDEX('Lang. Learn. Res.'!E7:F7,1,1,1)</f>
        <v>Mary LaBarge</v>
      </c>
      <c r="D22" s="76" t="str">
        <f>INDEX('Lang. Learn. Res.'!E7:F7,1,2,1)</f>
        <v>-</v>
      </c>
    </row>
    <row r="23" spans="1:4">
      <c r="A23" s="71"/>
      <c r="B23" s="74" t="s">
        <v>280</v>
      </c>
      <c r="C23" s="74" t="str">
        <f>INDEX('EATM.Health&amp;Life Sci'!E8, 1,1,1)</f>
        <v>Jazmir Hernandez</v>
      </c>
      <c r="D23" s="74" t="str">
        <f>INDEX('EATM.Health&amp;Life Sci'!F8, 1,1,1)</f>
        <v>Carrie Gesibauer</v>
      </c>
    </row>
    <row r="24" spans="1:4">
      <c r="A24" s="71"/>
      <c r="B24" s="76" t="s">
        <v>282</v>
      </c>
      <c r="C24" s="76" t="str">
        <f>INDEX('Math Physical Sci'!E6,1,1,1)</f>
        <v>Renee Butler</v>
      </c>
      <c r="D24" s="76" t="str">
        <f>INDEX('Math Physical Sci'!F6,1,1,1)</f>
        <v>Phil Abramoff</v>
      </c>
    </row>
    <row r="25" spans="1:4">
      <c r="A25" s="71"/>
      <c r="B25" s="74" t="s">
        <v>284</v>
      </c>
      <c r="C25" s="74" t="str">
        <f>INDEX(Perf.Arts!E6,1,1,1)</f>
        <v>James Song</v>
      </c>
      <c r="D25" s="74" t="str">
        <f>INDEX(Perf.Arts!F6,1,1,1)</f>
        <v>-</v>
      </c>
    </row>
    <row r="26" spans="1:4">
      <c r="A26" s="71"/>
      <c r="B26" s="76" t="s">
        <v>286</v>
      </c>
      <c r="C26" s="76" t="str">
        <f>INDEX('Math Physical Sci'!E7,1,1,1)</f>
        <v>Erik Reese</v>
      </c>
      <c r="D26" s="76" t="str">
        <f>INDEX('Math Physical Sci'!F7,1,1,1)</f>
        <v>Scarlet Relle</v>
      </c>
    </row>
    <row r="27" spans="1:4">
      <c r="A27" s="71"/>
      <c r="B27" s="74" t="s">
        <v>288</v>
      </c>
      <c r="C27" s="74" t="str">
        <f>INDEX(Behav.SocialSciences!E7,1,1,1)</f>
        <v>Hugo Hernandez</v>
      </c>
      <c r="D27" s="74" t="str">
        <f>INDEX(Behav.SocialSciences!F7,1,1,1)</f>
        <v>Susan Kinkella</v>
      </c>
    </row>
    <row r="28" spans="1:4">
      <c r="A28" s="71"/>
      <c r="B28" s="76" t="s">
        <v>290</v>
      </c>
      <c r="C28" s="76" t="str">
        <f>INDEX(Athl.Inst.Effectiveness!E8,1,1,1)</f>
        <v>Sharon Manakas</v>
      </c>
      <c r="D28" s="76"/>
    </row>
    <row r="29" spans="1:4">
      <c r="A29" s="71"/>
      <c r="B29" s="74" t="s">
        <v>292</v>
      </c>
      <c r="C29" s="74" t="str">
        <f>INDEX(Arts.Bus.ChildDev!E9, 1,1,1)</f>
        <v>Mike Hoffman</v>
      </c>
      <c r="D29" s="74" t="str">
        <f>INDEX(Arts.Bus.ChildDev!F9, 1,1,1)</f>
        <v>Cynthia Minet</v>
      </c>
    </row>
    <row r="30" spans="1:4">
      <c r="A30" s="71"/>
      <c r="B30" s="76" t="s">
        <v>294</v>
      </c>
      <c r="C30" s="76" t="str">
        <f>INDEX('Lang. Learn. Res.'!E8,1,1,1)</f>
        <v>Raquel Olivera</v>
      </c>
      <c r="D30" s="76" t="str">
        <f>INDEX('Lang. Learn. Res.'!F8,1,1,1)</f>
        <v>-</v>
      </c>
    </row>
    <row r="31" spans="1:4">
      <c r="A31" s="71"/>
      <c r="B31" s="74" t="s">
        <v>296</v>
      </c>
      <c r="C31" s="74" t="s">
        <v>297</v>
      </c>
      <c r="D31" s="75"/>
    </row>
    <row r="32" spans="1:4">
      <c r="A32" s="71"/>
      <c r="B32" s="79" t="s">
        <v>269</v>
      </c>
      <c r="C32" s="80" t="s">
        <v>254</v>
      </c>
      <c r="D32" s="78"/>
    </row>
    <row r="33" spans="1:4">
      <c r="A33" s="71"/>
      <c r="B33" s="75" t="s">
        <v>459</v>
      </c>
      <c r="C33" s="75" t="s">
        <v>306</v>
      </c>
      <c r="D33" s="75" t="s">
        <v>448</v>
      </c>
    </row>
    <row r="34" spans="1:4">
      <c r="A34" s="71"/>
      <c r="B34" s="158"/>
      <c r="C34" s="159"/>
      <c r="D34" s="159"/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25" zoomScaleNormal="125" zoomScalePageLayoutView="125" workbookViewId="0">
      <selection activeCell="D39" sqref="D39"/>
    </sheetView>
  </sheetViews>
  <sheetFormatPr baseColWidth="10" defaultRowHeight="14" x14ac:dyDescent="0"/>
  <cols>
    <col min="1" max="1" width="14.6640625" style="71" bestFit="1" customWidth="1"/>
    <col min="2" max="2" width="36" style="71" bestFit="1" customWidth="1"/>
    <col min="3" max="3" width="26.1640625" style="71" customWidth="1"/>
    <col min="4" max="4" width="21.33203125" style="71" customWidth="1"/>
    <col min="5" max="6" width="10.83203125" style="71"/>
    <col min="7" max="7" width="57.6640625" style="71" customWidth="1"/>
    <col min="8" max="8" width="29" style="71" customWidth="1"/>
    <col min="9" max="9" width="35.83203125" style="71" bestFit="1" customWidth="1"/>
    <col min="10" max="16384" width="10.83203125" style="71"/>
  </cols>
  <sheetData>
    <row r="1" spans="1:9">
      <c r="E1" s="71" t="s">
        <v>419</v>
      </c>
    </row>
    <row r="2" spans="1:9" ht="23">
      <c r="A2" s="122" t="s">
        <v>330</v>
      </c>
      <c r="B2" s="122"/>
      <c r="C2" s="122"/>
      <c r="D2" s="122"/>
    </row>
    <row r="3" spans="1:9">
      <c r="B3" s="72"/>
      <c r="C3" s="72"/>
      <c r="D3" s="72"/>
    </row>
    <row r="4" spans="1:9">
      <c r="A4" s="71" t="s">
        <v>302</v>
      </c>
      <c r="B4" s="160" t="s">
        <v>331</v>
      </c>
      <c r="C4" s="76" t="s">
        <v>251</v>
      </c>
      <c r="D4" s="161"/>
    </row>
    <row r="5" spans="1:9">
      <c r="B5" s="125" t="s">
        <v>332</v>
      </c>
      <c r="C5" s="74" t="s">
        <v>297</v>
      </c>
      <c r="D5" s="75"/>
    </row>
    <row r="6" spans="1:9">
      <c r="B6" s="162" t="s">
        <v>318</v>
      </c>
      <c r="C6" s="76" t="s">
        <v>319</v>
      </c>
      <c r="D6" s="161"/>
    </row>
    <row r="7" spans="1:9">
      <c r="B7" s="73" t="s">
        <v>334</v>
      </c>
      <c r="C7" s="74" t="s">
        <v>333</v>
      </c>
      <c r="D7" s="75"/>
    </row>
    <row r="8" spans="1:9">
      <c r="B8" s="162" t="s">
        <v>334</v>
      </c>
      <c r="C8" s="76" t="s">
        <v>320</v>
      </c>
      <c r="D8" s="161"/>
    </row>
    <row r="9" spans="1:9">
      <c r="B9" s="120" t="s">
        <v>321</v>
      </c>
      <c r="C9" s="121" t="s">
        <v>322</v>
      </c>
    </row>
    <row r="10" spans="1:9">
      <c r="B10" s="162" t="s">
        <v>323</v>
      </c>
      <c r="C10" s="76" t="s">
        <v>33</v>
      </c>
      <c r="D10" s="163"/>
    </row>
    <row r="11" spans="1:9">
      <c r="B11" s="120" t="s">
        <v>324</v>
      </c>
      <c r="C11" s="121" t="s">
        <v>271</v>
      </c>
    </row>
    <row r="12" spans="1:9">
      <c r="B12" s="162" t="s">
        <v>335</v>
      </c>
      <c r="C12" s="76" t="s">
        <v>326</v>
      </c>
      <c r="D12" s="163"/>
    </row>
    <row r="13" spans="1:9">
      <c r="B13" s="77" t="s">
        <v>336</v>
      </c>
      <c r="C13" s="123"/>
      <c r="D13" s="123"/>
    </row>
    <row r="14" spans="1:9">
      <c r="B14" s="126" t="s">
        <v>219</v>
      </c>
      <c r="C14" s="121" t="s">
        <v>162</v>
      </c>
      <c r="H14" s="124"/>
      <c r="I14" s="124"/>
    </row>
    <row r="15" spans="1:9">
      <c r="B15" s="164" t="s">
        <v>327</v>
      </c>
      <c r="C15" s="76" t="s">
        <v>216</v>
      </c>
      <c r="D15" s="163"/>
    </row>
    <row r="16" spans="1:9" ht="14" customHeight="1">
      <c r="B16" s="125" t="s">
        <v>337</v>
      </c>
      <c r="C16" s="121" t="s">
        <v>217</v>
      </c>
    </row>
    <row r="17" spans="2:4">
      <c r="B17" s="77" t="s">
        <v>304</v>
      </c>
      <c r="C17" s="77" t="s">
        <v>299</v>
      </c>
      <c r="D17" s="81" t="s">
        <v>81</v>
      </c>
    </row>
    <row r="18" spans="2:4">
      <c r="B18" s="76" t="s">
        <v>281</v>
      </c>
      <c r="C18" s="76" t="s">
        <v>50</v>
      </c>
      <c r="D18" s="76"/>
    </row>
    <row r="19" spans="2:4">
      <c r="B19" s="74" t="s">
        <v>283</v>
      </c>
      <c r="C19" s="74" t="s">
        <v>168</v>
      </c>
      <c r="D19" s="74"/>
    </row>
    <row r="20" spans="2:4">
      <c r="B20" s="76" t="s">
        <v>285</v>
      </c>
      <c r="C20" s="76" t="s">
        <v>67</v>
      </c>
      <c r="D20" s="76"/>
    </row>
    <row r="21" spans="2:4">
      <c r="B21" s="74" t="s">
        <v>287</v>
      </c>
      <c r="C21" s="74" t="s">
        <v>245</v>
      </c>
      <c r="D21" s="74"/>
    </row>
    <row r="22" spans="2:4">
      <c r="B22" s="76" t="s">
        <v>289</v>
      </c>
      <c r="C22" s="76" t="s">
        <v>328</v>
      </c>
      <c r="D22" s="76"/>
    </row>
    <row r="23" spans="2:4">
      <c r="B23" s="74" t="s">
        <v>291</v>
      </c>
      <c r="C23" s="74"/>
      <c r="D23" s="74"/>
    </row>
    <row r="24" spans="2:4">
      <c r="B24" s="76" t="s">
        <v>293</v>
      </c>
      <c r="C24" s="76" t="s">
        <v>49</v>
      </c>
      <c r="D24" s="76"/>
    </row>
    <row r="25" spans="2:4">
      <c r="B25" s="74" t="s">
        <v>295</v>
      </c>
      <c r="C25" s="74" t="s">
        <v>202</v>
      </c>
      <c r="D25" s="74"/>
    </row>
    <row r="26" spans="2:4">
      <c r="B26" s="76" t="s">
        <v>272</v>
      </c>
      <c r="C26" s="76"/>
      <c r="D26" s="76"/>
    </row>
    <row r="27" spans="2:4">
      <c r="B27" s="74" t="s">
        <v>329</v>
      </c>
      <c r="C27" s="74" t="s">
        <v>53</v>
      </c>
      <c r="D27" s="74"/>
    </row>
    <row r="28" spans="2:4">
      <c r="B28" s="76" t="s">
        <v>274</v>
      </c>
      <c r="C28" s="76" t="s">
        <v>338</v>
      </c>
      <c r="D28" s="76" t="s">
        <v>127</v>
      </c>
    </row>
    <row r="29" spans="2:4">
      <c r="B29" s="74" t="s">
        <v>280</v>
      </c>
      <c r="C29" s="74" t="s">
        <v>61</v>
      </c>
      <c r="D29" s="74"/>
    </row>
    <row r="30" spans="2:4">
      <c r="B30" s="76" t="s">
        <v>282</v>
      </c>
      <c r="C30" s="76" t="s">
        <v>339</v>
      </c>
      <c r="D30" s="76" t="s">
        <v>183</v>
      </c>
    </row>
    <row r="31" spans="2:4">
      <c r="B31" s="74" t="s">
        <v>284</v>
      </c>
      <c r="C31" s="74"/>
      <c r="D31" s="74"/>
    </row>
    <row r="32" spans="2:4">
      <c r="B32" s="76" t="s">
        <v>340</v>
      </c>
      <c r="C32" s="76" t="s">
        <v>133</v>
      </c>
      <c r="D32" s="76"/>
    </row>
    <row r="33" spans="2:4">
      <c r="B33" s="74" t="s">
        <v>288</v>
      </c>
      <c r="C33" s="74" t="s">
        <v>69</v>
      </c>
      <c r="D33" s="74"/>
    </row>
    <row r="34" spans="2:4">
      <c r="B34" s="76" t="s">
        <v>342</v>
      </c>
      <c r="C34" s="76"/>
      <c r="D34" s="76"/>
    </row>
    <row r="35" spans="2:4">
      <c r="B35" s="74" t="s">
        <v>292</v>
      </c>
      <c r="C35" s="74" t="s">
        <v>188</v>
      </c>
      <c r="D35" s="74"/>
    </row>
    <row r="36" spans="2:4">
      <c r="B36" s="76" t="s">
        <v>341</v>
      </c>
      <c r="C36" s="76"/>
      <c r="D36" s="76"/>
    </row>
    <row r="37" spans="2:4">
      <c r="B37" s="79" t="s">
        <v>269</v>
      </c>
      <c r="C37" s="80" t="s">
        <v>254</v>
      </c>
      <c r="D37" s="78"/>
    </row>
    <row r="38" spans="2:4">
      <c r="B38" s="75" t="s">
        <v>457</v>
      </c>
      <c r="C38" s="75" t="s">
        <v>358</v>
      </c>
      <c r="D38" s="75" t="s">
        <v>458</v>
      </c>
    </row>
    <row r="39" spans="2:4">
      <c r="B39" s="158"/>
      <c r="C39" s="159"/>
      <c r="D39" s="159"/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125" zoomScaleNormal="125" zoomScalePageLayoutView="125" workbookViewId="0">
      <selection activeCell="B34" sqref="B34"/>
    </sheetView>
  </sheetViews>
  <sheetFormatPr baseColWidth="10" defaultRowHeight="14" x14ac:dyDescent="0"/>
  <cols>
    <col min="1" max="1" width="14.6640625" bestFit="1" customWidth="1"/>
    <col min="2" max="2" width="29.1640625" bestFit="1" customWidth="1"/>
    <col min="3" max="3" width="20.5" bestFit="1" customWidth="1"/>
    <col min="4" max="4" width="24.5" customWidth="1"/>
    <col min="5" max="5" width="37.1640625" bestFit="1" customWidth="1"/>
  </cols>
  <sheetData>
    <row r="1" spans="1:14">
      <c r="E1" t="s">
        <v>418</v>
      </c>
      <c r="F1" t="s">
        <v>417</v>
      </c>
    </row>
    <row r="2" spans="1:14" ht="25">
      <c r="A2" s="119" t="s">
        <v>317</v>
      </c>
      <c r="B2" s="119"/>
      <c r="C2" s="119"/>
      <c r="D2" s="119"/>
    </row>
    <row r="3" spans="1:14">
      <c r="A3" s="71"/>
      <c r="B3" s="72"/>
      <c r="C3" s="72"/>
      <c r="D3" s="72"/>
    </row>
    <row r="4" spans="1:14">
      <c r="A4" s="71" t="s">
        <v>302</v>
      </c>
      <c r="B4" s="162" t="s">
        <v>363</v>
      </c>
      <c r="C4" s="76" t="s">
        <v>162</v>
      </c>
      <c r="D4" s="161"/>
    </row>
    <row r="5" spans="1:14">
      <c r="A5" s="71"/>
      <c r="B5" s="73" t="s">
        <v>364</v>
      </c>
      <c r="C5" s="74" t="s">
        <v>164</v>
      </c>
      <c r="D5" s="75"/>
    </row>
    <row r="6" spans="1:14">
      <c r="A6" s="71"/>
      <c r="B6" s="162" t="s">
        <v>365</v>
      </c>
      <c r="C6" s="76" t="s">
        <v>344</v>
      </c>
      <c r="D6" s="161"/>
    </row>
    <row r="7" spans="1:14">
      <c r="A7" s="71"/>
      <c r="B7" s="73" t="s">
        <v>347</v>
      </c>
      <c r="C7" s="74" t="s">
        <v>348</v>
      </c>
      <c r="D7" s="75"/>
    </row>
    <row r="8" spans="1:14">
      <c r="A8" s="71"/>
      <c r="B8" s="162" t="s">
        <v>325</v>
      </c>
      <c r="C8" s="76" t="s">
        <v>72</v>
      </c>
      <c r="D8" s="161"/>
    </row>
    <row r="9" spans="1:14">
      <c r="A9" s="71"/>
      <c r="B9" s="77" t="s">
        <v>368</v>
      </c>
      <c r="C9" s="165"/>
      <c r="D9" s="78"/>
    </row>
    <row r="10" spans="1:14">
      <c r="A10" s="71"/>
      <c r="B10" s="73" t="s">
        <v>354</v>
      </c>
      <c r="C10" s="74" t="s">
        <v>309</v>
      </c>
      <c r="D10" s="75"/>
    </row>
    <row r="11" spans="1:14">
      <c r="A11" s="71"/>
      <c r="B11" s="77" t="s">
        <v>349</v>
      </c>
      <c r="C11" s="77" t="s">
        <v>299</v>
      </c>
      <c r="D11" s="81" t="s">
        <v>81</v>
      </c>
      <c r="I11" s="166"/>
      <c r="J11" s="166"/>
      <c r="K11" s="166"/>
      <c r="L11" s="166"/>
      <c r="M11" s="166"/>
      <c r="N11" s="166"/>
    </row>
    <row r="12" spans="1:14">
      <c r="A12" s="71"/>
      <c r="B12" s="127" t="s">
        <v>350</v>
      </c>
      <c r="C12" s="76" t="s">
        <v>38</v>
      </c>
      <c r="D12" s="76"/>
      <c r="I12" s="167"/>
      <c r="J12" s="168"/>
      <c r="K12" s="168"/>
      <c r="L12" s="167"/>
      <c r="M12" s="168"/>
      <c r="N12" s="168"/>
    </row>
    <row r="13" spans="1:14">
      <c r="A13" s="71"/>
      <c r="B13" s="127"/>
      <c r="C13" s="76" t="s">
        <v>233</v>
      </c>
      <c r="D13" s="76"/>
      <c r="I13" s="167"/>
      <c r="J13" s="168"/>
      <c r="K13" s="168"/>
      <c r="L13" s="167"/>
      <c r="M13" s="168"/>
      <c r="N13" s="168"/>
    </row>
    <row r="14" spans="1:14">
      <c r="A14" s="71"/>
      <c r="B14" s="129" t="s">
        <v>327</v>
      </c>
      <c r="C14" s="121" t="s">
        <v>183</v>
      </c>
      <c r="D14" s="121"/>
      <c r="I14" s="167"/>
      <c r="J14" s="168"/>
      <c r="K14" s="168"/>
      <c r="L14" s="167"/>
      <c r="M14" s="168"/>
      <c r="N14" s="168"/>
    </row>
    <row r="15" spans="1:14">
      <c r="A15" s="71"/>
      <c r="B15" s="129"/>
      <c r="C15" s="121"/>
      <c r="D15" s="121"/>
      <c r="I15" s="167"/>
      <c r="J15" s="168"/>
      <c r="K15" s="168"/>
      <c r="L15" s="167"/>
      <c r="M15" s="168"/>
      <c r="N15" s="168"/>
    </row>
    <row r="16" spans="1:14" ht="14" customHeight="1">
      <c r="A16" s="71"/>
      <c r="B16" s="127" t="s">
        <v>351</v>
      </c>
      <c r="C16" s="76" t="s">
        <v>62</v>
      </c>
      <c r="D16" s="76"/>
      <c r="I16" s="167"/>
      <c r="J16" s="169"/>
      <c r="K16" s="169"/>
      <c r="L16" s="167"/>
      <c r="M16" s="169"/>
      <c r="N16" s="169"/>
    </row>
    <row r="17" spans="1:14">
      <c r="A17" s="71"/>
      <c r="B17" s="127"/>
      <c r="C17" s="76" t="s">
        <v>63</v>
      </c>
      <c r="D17" s="76"/>
      <c r="I17" s="167"/>
      <c r="J17" s="169"/>
      <c r="K17" s="169"/>
      <c r="L17" s="167"/>
      <c r="M17" s="169"/>
      <c r="N17" s="169"/>
    </row>
    <row r="18" spans="1:14">
      <c r="A18" s="71"/>
      <c r="B18" s="129" t="s">
        <v>352</v>
      </c>
      <c r="C18" s="121" t="s">
        <v>222</v>
      </c>
      <c r="D18" s="121"/>
      <c r="I18" s="167"/>
      <c r="J18" s="170"/>
      <c r="K18" s="170"/>
      <c r="L18" s="167"/>
      <c r="M18" s="169"/>
      <c r="N18" s="170"/>
    </row>
    <row r="19" spans="1:14" ht="14" customHeight="1">
      <c r="A19" s="71"/>
      <c r="B19" s="129"/>
      <c r="C19" s="121"/>
      <c r="D19" s="121"/>
      <c r="I19" s="171"/>
      <c r="J19" s="168"/>
      <c r="K19" s="168"/>
      <c r="L19" s="167"/>
      <c r="M19" s="169"/>
      <c r="N19" s="168"/>
    </row>
    <row r="20" spans="1:14">
      <c r="A20" s="71"/>
      <c r="B20" s="127" t="s">
        <v>353</v>
      </c>
      <c r="C20" s="76" t="s">
        <v>187</v>
      </c>
      <c r="D20" s="76"/>
      <c r="I20" s="171"/>
      <c r="J20" s="168"/>
      <c r="K20" s="168"/>
      <c r="L20" s="167"/>
      <c r="M20" s="169"/>
      <c r="N20" s="168"/>
    </row>
    <row r="21" spans="1:14">
      <c r="A21" s="71"/>
      <c r="B21" s="127"/>
      <c r="C21" s="76" t="s">
        <v>171</v>
      </c>
      <c r="D21" s="76"/>
      <c r="I21" s="170"/>
      <c r="J21" s="168"/>
      <c r="K21" s="168"/>
      <c r="L21" s="167"/>
      <c r="M21" s="169"/>
      <c r="N21" s="168"/>
    </row>
    <row r="22" spans="1:14" ht="14" customHeight="1">
      <c r="A22" s="71"/>
      <c r="B22" s="129" t="s">
        <v>219</v>
      </c>
      <c r="C22" s="121" t="s">
        <v>71</v>
      </c>
      <c r="D22" s="121"/>
      <c r="I22" s="167"/>
      <c r="J22" s="169"/>
      <c r="K22" s="168"/>
      <c r="L22" s="167"/>
      <c r="M22" s="169"/>
      <c r="N22" s="169"/>
    </row>
    <row r="23" spans="1:14">
      <c r="A23" s="71"/>
      <c r="B23" s="129"/>
      <c r="C23" s="121" t="s">
        <v>356</v>
      </c>
      <c r="D23" s="121"/>
      <c r="I23" s="167"/>
      <c r="J23" s="169"/>
      <c r="K23" s="168"/>
      <c r="L23" s="167"/>
      <c r="M23" s="169"/>
      <c r="N23" s="169"/>
    </row>
    <row r="24" spans="1:14">
      <c r="A24" s="71"/>
      <c r="B24" s="127" t="s">
        <v>354</v>
      </c>
      <c r="C24" s="76" t="s">
        <v>37</v>
      </c>
      <c r="D24" s="76" t="s">
        <v>74</v>
      </c>
      <c r="I24" s="167"/>
      <c r="J24" s="170"/>
      <c r="K24" s="168"/>
      <c r="L24" s="167"/>
      <c r="M24" s="169"/>
      <c r="N24" s="170"/>
    </row>
    <row r="25" spans="1:14" ht="14" customHeight="1">
      <c r="A25" s="71"/>
      <c r="B25" s="127"/>
      <c r="C25" s="76" t="s">
        <v>191</v>
      </c>
      <c r="D25" s="76"/>
      <c r="I25" s="167"/>
      <c r="J25" s="169"/>
      <c r="K25" s="168"/>
      <c r="L25" s="167"/>
      <c r="M25" s="169"/>
      <c r="N25" s="169"/>
    </row>
    <row r="26" spans="1:14">
      <c r="A26" s="71"/>
      <c r="B26" s="129" t="s">
        <v>361</v>
      </c>
      <c r="C26" s="121" t="s">
        <v>204</v>
      </c>
      <c r="D26" s="121"/>
      <c r="I26" s="167"/>
      <c r="J26" s="169"/>
      <c r="K26" s="168"/>
      <c r="L26" s="167"/>
      <c r="M26" s="169"/>
      <c r="N26" s="169"/>
    </row>
    <row r="27" spans="1:14">
      <c r="A27" s="71"/>
      <c r="B27" s="129"/>
      <c r="C27" s="121" t="s">
        <v>42</v>
      </c>
      <c r="D27" s="121"/>
      <c r="I27" s="167"/>
      <c r="J27" s="170"/>
      <c r="K27" s="168"/>
      <c r="L27" s="167"/>
      <c r="M27" s="169"/>
      <c r="N27" s="170"/>
    </row>
    <row r="28" spans="1:14" ht="14" customHeight="1">
      <c r="A28" s="71"/>
      <c r="B28" s="77" t="s">
        <v>367</v>
      </c>
      <c r="C28" s="165"/>
      <c r="D28" s="165"/>
      <c r="I28" s="167"/>
      <c r="J28" s="168"/>
      <c r="K28" s="167"/>
      <c r="L28" s="167"/>
      <c r="M28" s="168"/>
      <c r="N28" s="168"/>
    </row>
    <row r="29" spans="1:14">
      <c r="A29" s="71"/>
      <c r="B29" s="121"/>
      <c r="C29" s="121" t="s">
        <v>345</v>
      </c>
      <c r="D29" s="121"/>
      <c r="I29" s="167"/>
      <c r="J29" s="168"/>
      <c r="K29" s="167"/>
      <c r="L29" s="167"/>
      <c r="M29" s="168"/>
      <c r="N29" s="168"/>
    </row>
    <row r="30" spans="1:14">
      <c r="A30" s="71"/>
      <c r="B30" s="76"/>
      <c r="C30" s="76" t="s">
        <v>346</v>
      </c>
      <c r="D30" s="76"/>
      <c r="I30" s="167"/>
      <c r="J30" s="168"/>
      <c r="K30" s="167"/>
      <c r="L30" s="167"/>
      <c r="M30" s="168"/>
      <c r="N30" s="168"/>
    </row>
    <row r="31" spans="1:14">
      <c r="A31" s="71"/>
      <c r="B31" s="121"/>
      <c r="C31" s="121" t="s">
        <v>366</v>
      </c>
      <c r="D31" s="121"/>
      <c r="I31" s="167"/>
      <c r="J31" s="168"/>
      <c r="K31" s="167"/>
      <c r="L31" s="167"/>
      <c r="M31" s="168"/>
      <c r="N31" s="168"/>
    </row>
    <row r="32" spans="1:14" ht="28">
      <c r="A32" s="71"/>
      <c r="B32" s="79" t="s">
        <v>269</v>
      </c>
      <c r="C32" s="80" t="s">
        <v>254</v>
      </c>
      <c r="D32" s="78"/>
    </row>
    <row r="33" spans="1:4">
      <c r="A33" s="71"/>
      <c r="B33" s="75" t="s">
        <v>454</v>
      </c>
      <c r="C33" s="75" t="s">
        <v>362</v>
      </c>
      <c r="D33" s="75" t="s">
        <v>453</v>
      </c>
    </row>
    <row r="34" spans="1:4">
      <c r="A34" s="71"/>
    </row>
    <row r="35" spans="1:4">
      <c r="A35" s="71"/>
    </row>
    <row r="36" spans="1:4">
      <c r="A36" s="71"/>
      <c r="B36" s="158"/>
      <c r="C36" s="159"/>
      <c r="D36" s="159"/>
    </row>
  </sheetData>
  <mergeCells count="9">
    <mergeCell ref="B26:B27"/>
    <mergeCell ref="B14:B15"/>
    <mergeCell ref="B16:B17"/>
    <mergeCell ref="B18:B19"/>
    <mergeCell ref="B20:B21"/>
    <mergeCell ref="B22:B23"/>
    <mergeCell ref="B24:B25"/>
    <mergeCell ref="A2:D2"/>
    <mergeCell ref="B12:B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C48" sqref="C48"/>
    </sheetView>
  </sheetViews>
  <sheetFormatPr baseColWidth="10" defaultRowHeight="14" x14ac:dyDescent="0"/>
  <cols>
    <col min="1" max="1" width="10.83203125" style="6"/>
    <col min="2" max="2" width="35.5" style="6" bestFit="1" customWidth="1"/>
    <col min="3" max="3" width="22.1640625" style="6" bestFit="1" customWidth="1"/>
    <col min="4" max="4" width="18" style="6" bestFit="1" customWidth="1"/>
    <col min="5" max="5" width="27.1640625" style="6" bestFit="1" customWidth="1"/>
    <col min="6" max="6" width="25.83203125" style="6" bestFit="1" customWidth="1"/>
    <col min="7" max="7" width="20.5" style="6" bestFit="1" customWidth="1"/>
    <col min="8" max="8" width="8.5" style="6" bestFit="1" customWidth="1"/>
    <col min="9" max="16384" width="10.83203125" style="6"/>
  </cols>
  <sheetData>
    <row r="1" spans="1:8">
      <c r="E1" s="6" t="s">
        <v>415</v>
      </c>
      <c r="F1" s="6" t="s">
        <v>412</v>
      </c>
    </row>
    <row r="2" spans="1:8">
      <c r="E2" s="6" t="s">
        <v>416</v>
      </c>
      <c r="F2" s="6" t="s">
        <v>414</v>
      </c>
    </row>
    <row r="3" spans="1:8">
      <c r="E3" s="6" t="s">
        <v>420</v>
      </c>
      <c r="F3" s="6" t="s">
        <v>413</v>
      </c>
    </row>
    <row r="4" spans="1:8" ht="25">
      <c r="A4" s="176" t="s">
        <v>312</v>
      </c>
      <c r="B4" s="176"/>
      <c r="C4" s="176"/>
      <c r="D4" s="180"/>
      <c r="E4" s="182"/>
      <c r="F4" s="182" t="s">
        <v>387</v>
      </c>
      <c r="G4" s="182"/>
      <c r="H4" s="182"/>
    </row>
    <row r="5" spans="1:8" ht="15">
      <c r="A5" s="177"/>
      <c r="B5" s="177"/>
      <c r="C5" s="178"/>
      <c r="E5" s="159"/>
      <c r="F5" s="128"/>
      <c r="G5" s="128"/>
      <c r="H5" s="128"/>
    </row>
    <row r="6" spans="1:8">
      <c r="A6" s="193" t="s">
        <v>82</v>
      </c>
      <c r="B6" s="194" t="s">
        <v>313</v>
      </c>
      <c r="C6" s="191" t="s">
        <v>314</v>
      </c>
      <c r="D6" s="161"/>
      <c r="E6" s="159"/>
      <c r="F6" s="120"/>
      <c r="G6" s="121"/>
      <c r="H6" s="159"/>
    </row>
    <row r="7" spans="1:8">
      <c r="A7" s="193"/>
      <c r="B7" s="184" t="s">
        <v>252</v>
      </c>
      <c r="C7" s="186" t="s">
        <v>315</v>
      </c>
      <c r="D7" s="75"/>
      <c r="E7" s="159"/>
      <c r="F7" s="120"/>
      <c r="G7" s="121"/>
      <c r="H7" s="159"/>
    </row>
    <row r="8" spans="1:8">
      <c r="A8" s="185"/>
      <c r="B8" s="194" t="s">
        <v>389</v>
      </c>
      <c r="C8" s="191" t="s">
        <v>251</v>
      </c>
      <c r="D8" s="161"/>
      <c r="E8" s="159"/>
      <c r="F8" s="120"/>
      <c r="G8" s="121"/>
      <c r="H8" s="159"/>
    </row>
    <row r="9" spans="1:8">
      <c r="A9" s="185"/>
      <c r="B9" s="184" t="s">
        <v>379</v>
      </c>
      <c r="C9" s="186" t="s">
        <v>384</v>
      </c>
      <c r="D9" s="75"/>
      <c r="E9" s="159"/>
      <c r="F9" s="120"/>
      <c r="G9" s="121"/>
      <c r="H9" s="159"/>
    </row>
    <row r="10" spans="1:8">
      <c r="A10" s="186"/>
      <c r="B10" s="194"/>
      <c r="C10" s="191" t="s">
        <v>385</v>
      </c>
      <c r="D10" s="161"/>
      <c r="E10" s="159"/>
      <c r="F10" s="120"/>
      <c r="G10" s="121"/>
      <c r="H10" s="159"/>
    </row>
    <row r="11" spans="1:8">
      <c r="A11" s="186"/>
      <c r="B11" s="184"/>
      <c r="C11" s="186" t="s">
        <v>386</v>
      </c>
      <c r="D11" s="75"/>
      <c r="E11" s="159"/>
      <c r="F11" s="120"/>
      <c r="G11" s="121"/>
      <c r="H11" s="159"/>
    </row>
    <row r="12" spans="1:8">
      <c r="A12" s="186"/>
      <c r="B12" s="194" t="s">
        <v>381</v>
      </c>
      <c r="C12" s="191" t="s">
        <v>375</v>
      </c>
      <c r="D12" s="161"/>
      <c r="E12" s="159"/>
      <c r="F12" s="120"/>
      <c r="G12" s="121"/>
      <c r="H12" s="159"/>
    </row>
    <row r="13" spans="1:8">
      <c r="A13" s="186"/>
      <c r="B13" s="184" t="s">
        <v>383</v>
      </c>
      <c r="C13" s="186"/>
      <c r="D13" s="75"/>
      <c r="E13" s="159"/>
      <c r="F13" s="120"/>
      <c r="G13" s="121"/>
      <c r="H13" s="159"/>
    </row>
    <row r="14" spans="1:8">
      <c r="A14" s="193" t="s">
        <v>108</v>
      </c>
      <c r="B14" s="187" t="s">
        <v>370</v>
      </c>
      <c r="C14" s="187" t="s">
        <v>254</v>
      </c>
      <c r="D14" s="78"/>
      <c r="E14" s="159"/>
      <c r="F14" s="120"/>
      <c r="G14" s="121"/>
      <c r="H14" s="159"/>
    </row>
    <row r="15" spans="1:8">
      <c r="A15" s="193"/>
      <c r="B15" s="191" t="s">
        <v>255</v>
      </c>
      <c r="C15" s="191" t="s">
        <v>131</v>
      </c>
      <c r="D15" s="161"/>
      <c r="E15" s="159"/>
      <c r="F15" s="120"/>
      <c r="G15" s="121"/>
      <c r="H15" s="159"/>
    </row>
    <row r="16" spans="1:8">
      <c r="A16" s="193"/>
      <c r="B16" s="186" t="s">
        <v>256</v>
      </c>
      <c r="C16" s="186" t="s">
        <v>145</v>
      </c>
      <c r="D16" s="75"/>
      <c r="E16" s="159"/>
      <c r="F16" s="120"/>
      <c r="G16" s="121"/>
      <c r="H16" s="159"/>
    </row>
    <row r="17" spans="1:8">
      <c r="A17" s="193"/>
      <c r="B17" s="187" t="s">
        <v>369</v>
      </c>
      <c r="C17" s="187" t="s">
        <v>254</v>
      </c>
      <c r="D17" s="81" t="s">
        <v>81</v>
      </c>
      <c r="E17" s="159"/>
      <c r="F17" s="179"/>
      <c r="G17" s="121"/>
      <c r="H17" s="121"/>
    </row>
    <row r="18" spans="1:8">
      <c r="A18" s="193"/>
      <c r="B18" s="127" t="s">
        <v>350</v>
      </c>
      <c r="C18" s="189"/>
      <c r="D18" s="190"/>
      <c r="E18" s="159"/>
      <c r="F18" s="179"/>
      <c r="G18" s="121"/>
      <c r="H18" s="121"/>
    </row>
    <row r="19" spans="1:8">
      <c r="A19" s="193"/>
      <c r="B19" s="127"/>
      <c r="C19" s="191" t="s">
        <v>234</v>
      </c>
      <c r="D19" s="161"/>
      <c r="E19" s="159"/>
      <c r="F19" s="179"/>
      <c r="G19" s="121"/>
      <c r="H19" s="121"/>
    </row>
    <row r="20" spans="1:8">
      <c r="A20" s="193"/>
      <c r="B20" s="127"/>
      <c r="C20" s="190" t="s">
        <v>36</v>
      </c>
      <c r="D20" s="161"/>
      <c r="E20" s="159"/>
      <c r="F20" s="179"/>
      <c r="G20" s="121"/>
      <c r="H20" s="121"/>
    </row>
    <row r="21" spans="1:8">
      <c r="A21" s="193"/>
      <c r="B21" s="129" t="s">
        <v>327</v>
      </c>
      <c r="C21" s="75" t="s">
        <v>311</v>
      </c>
      <c r="D21" s="75"/>
      <c r="E21" s="159"/>
      <c r="F21" s="179" t="s">
        <v>183</v>
      </c>
      <c r="G21" s="121"/>
      <c r="H21" s="121"/>
    </row>
    <row r="22" spans="1:8">
      <c r="A22" s="193"/>
      <c r="B22" s="129"/>
      <c r="C22" s="192" t="str">
        <f>INDEX('Math Physical Sci'!E22, 1, 1,1)</f>
        <v>David Mayorga</v>
      </c>
      <c r="D22" s="75"/>
      <c r="E22" s="159"/>
      <c r="F22" s="179"/>
      <c r="G22" s="121"/>
      <c r="H22" s="121"/>
    </row>
    <row r="23" spans="1:8">
      <c r="A23" s="193"/>
      <c r="B23" s="129"/>
      <c r="C23" s="192" t="s">
        <v>134</v>
      </c>
      <c r="D23" s="75"/>
      <c r="E23" s="159"/>
      <c r="F23" s="179"/>
      <c r="G23" s="121"/>
      <c r="H23" s="121"/>
    </row>
    <row r="24" spans="1:8" ht="15">
      <c r="A24" s="193"/>
      <c r="B24" s="127" t="s">
        <v>351</v>
      </c>
      <c r="C24" s="161" t="s">
        <v>129</v>
      </c>
      <c r="D24" s="161" t="s">
        <v>372</v>
      </c>
      <c r="E24" s="159"/>
      <c r="F24" s="181" t="s">
        <v>130</v>
      </c>
      <c r="G24" s="121"/>
      <c r="H24" s="121"/>
    </row>
    <row r="25" spans="1:8" ht="15">
      <c r="A25" s="193"/>
      <c r="B25" s="127"/>
      <c r="C25" s="161" t="s">
        <v>197</v>
      </c>
      <c r="D25" s="161" t="s">
        <v>373</v>
      </c>
      <c r="E25" s="159"/>
      <c r="F25" s="181"/>
      <c r="G25" s="121"/>
      <c r="H25" s="121"/>
    </row>
    <row r="26" spans="1:8">
      <c r="A26" s="193"/>
      <c r="B26" s="127"/>
      <c r="C26" s="190" t="s">
        <v>64</v>
      </c>
      <c r="D26" s="161" t="s">
        <v>230</v>
      </c>
      <c r="E26" s="159"/>
      <c r="F26" s="179"/>
      <c r="G26" s="121"/>
      <c r="H26" s="121"/>
    </row>
    <row r="27" spans="1:8">
      <c r="A27" s="193"/>
      <c r="B27" s="129" t="s">
        <v>352</v>
      </c>
      <c r="C27" s="192" t="s">
        <v>374</v>
      </c>
      <c r="D27" s="75"/>
      <c r="E27" s="159"/>
      <c r="F27" s="179"/>
      <c r="G27" s="121"/>
      <c r="H27" s="121"/>
    </row>
    <row r="28" spans="1:8">
      <c r="A28" s="193"/>
      <c r="B28" s="129"/>
      <c r="C28" s="192" t="s">
        <v>374</v>
      </c>
      <c r="D28" s="75"/>
      <c r="E28" s="159"/>
      <c r="F28" s="179"/>
      <c r="G28" s="121"/>
      <c r="H28" s="121"/>
    </row>
    <row r="29" spans="1:8">
      <c r="A29" s="193"/>
      <c r="B29" s="129"/>
      <c r="C29" s="192" t="s">
        <v>374</v>
      </c>
      <c r="D29" s="75"/>
      <c r="E29" s="159"/>
      <c r="F29" s="179"/>
      <c r="G29" s="121"/>
      <c r="H29" s="121"/>
    </row>
    <row r="30" spans="1:8">
      <c r="A30" s="193"/>
      <c r="B30" s="127" t="s">
        <v>353</v>
      </c>
      <c r="C30" s="190" t="s">
        <v>246</v>
      </c>
      <c r="D30" s="161"/>
      <c r="E30" s="159"/>
      <c r="F30" s="179"/>
      <c r="G30" s="121"/>
      <c r="H30" s="121"/>
    </row>
    <row r="31" spans="1:8">
      <c r="A31" s="193"/>
      <c r="B31" s="127"/>
      <c r="C31" s="190" t="s">
        <v>172</v>
      </c>
      <c r="D31" s="161"/>
      <c r="E31" s="159"/>
      <c r="F31" s="179"/>
      <c r="G31" s="121"/>
      <c r="H31" s="121"/>
    </row>
    <row r="32" spans="1:8">
      <c r="A32" s="193"/>
      <c r="B32" s="127"/>
      <c r="C32" s="190"/>
      <c r="D32" s="161"/>
      <c r="E32" s="159"/>
      <c r="F32" s="179"/>
      <c r="G32" s="121"/>
      <c r="H32" s="121"/>
    </row>
    <row r="33" spans="1:8">
      <c r="A33" s="193"/>
      <c r="B33" s="129" t="s">
        <v>219</v>
      </c>
      <c r="C33" s="192" t="s">
        <v>388</v>
      </c>
      <c r="D33" s="75" t="s">
        <v>231</v>
      </c>
      <c r="E33" s="159"/>
      <c r="F33" s="179"/>
      <c r="G33" s="121"/>
      <c r="H33" s="121"/>
    </row>
    <row r="34" spans="1:8">
      <c r="A34" s="193"/>
      <c r="B34" s="129"/>
      <c r="C34" s="192" t="s">
        <v>70</v>
      </c>
      <c r="D34" s="192" t="s">
        <v>163</v>
      </c>
      <c r="E34" s="159"/>
      <c r="F34" s="179"/>
      <c r="G34" s="121"/>
      <c r="H34" s="121"/>
    </row>
    <row r="35" spans="1:8">
      <c r="A35" s="193"/>
      <c r="B35" s="129"/>
      <c r="C35" s="75"/>
      <c r="D35" s="75"/>
      <c r="E35" s="159"/>
      <c r="F35" s="179"/>
      <c r="G35" s="121"/>
      <c r="H35" s="121"/>
    </row>
    <row r="36" spans="1:8">
      <c r="A36" s="193"/>
      <c r="B36" s="127" t="s">
        <v>354</v>
      </c>
      <c r="C36" s="190" t="s">
        <v>382</v>
      </c>
      <c r="D36" s="161"/>
      <c r="E36" s="159"/>
      <c r="F36" s="179" t="s">
        <v>52</v>
      </c>
      <c r="G36" s="121"/>
      <c r="H36" s="121"/>
    </row>
    <row r="37" spans="1:8">
      <c r="A37" s="193"/>
      <c r="B37" s="127"/>
      <c r="C37" s="190" t="s">
        <v>190</v>
      </c>
      <c r="D37" s="161"/>
      <c r="E37" s="159"/>
      <c r="F37" s="179"/>
      <c r="G37" s="121"/>
      <c r="H37" s="121"/>
    </row>
    <row r="38" spans="1:8">
      <c r="A38" s="193"/>
      <c r="B38" s="127"/>
      <c r="C38" s="190" t="s">
        <v>75</v>
      </c>
      <c r="D38" s="161"/>
      <c r="E38" s="159"/>
      <c r="F38" s="179"/>
      <c r="G38" s="121"/>
      <c r="H38" s="121"/>
    </row>
    <row r="39" spans="1:8">
      <c r="A39" s="193"/>
      <c r="B39" s="129" t="s">
        <v>361</v>
      </c>
      <c r="C39" s="186" t="s">
        <v>200</v>
      </c>
      <c r="D39" s="75"/>
      <c r="E39" s="159"/>
      <c r="F39" s="179"/>
      <c r="G39" s="121"/>
      <c r="H39" s="121"/>
    </row>
    <row r="40" spans="1:8">
      <c r="A40" s="193"/>
      <c r="B40" s="129"/>
      <c r="C40" s="186" t="s">
        <v>376</v>
      </c>
      <c r="D40" s="75"/>
      <c r="E40" s="159"/>
      <c r="F40" s="128"/>
      <c r="G40" s="121"/>
      <c r="H40" s="121"/>
    </row>
    <row r="41" spans="1:8">
      <c r="A41" s="193"/>
      <c r="B41" s="129"/>
      <c r="C41" s="186"/>
      <c r="D41" s="75"/>
      <c r="E41" s="159"/>
      <c r="F41" s="128"/>
      <c r="G41" s="121"/>
      <c r="H41" s="121"/>
    </row>
    <row r="42" spans="1:8">
      <c r="A42" s="193"/>
      <c r="B42" s="187" t="s">
        <v>380</v>
      </c>
      <c r="C42" s="187" t="s">
        <v>254</v>
      </c>
      <c r="D42" s="78"/>
      <c r="E42" s="159"/>
      <c r="F42" s="120"/>
      <c r="G42" s="121"/>
      <c r="H42" s="121"/>
    </row>
    <row r="43" spans="1:8">
      <c r="A43" s="193"/>
      <c r="B43" s="186" t="s">
        <v>390</v>
      </c>
      <c r="C43" s="186"/>
      <c r="D43" s="75"/>
      <c r="E43" s="159"/>
      <c r="F43" s="121"/>
      <c r="G43" s="121"/>
      <c r="H43" s="121"/>
    </row>
    <row r="44" spans="1:8">
      <c r="A44" s="193"/>
      <c r="B44" s="188" t="s">
        <v>269</v>
      </c>
      <c r="C44" s="187" t="s">
        <v>254</v>
      </c>
      <c r="D44" s="78"/>
      <c r="E44" s="159"/>
      <c r="F44" s="121"/>
      <c r="G44" s="121"/>
      <c r="H44" s="121"/>
    </row>
    <row r="45" spans="1:8">
      <c r="A45" s="193"/>
      <c r="B45" s="198" t="s">
        <v>455</v>
      </c>
      <c r="C45" s="186" t="s">
        <v>371</v>
      </c>
      <c r="D45" s="75" t="s">
        <v>452</v>
      </c>
      <c r="E45" s="159"/>
      <c r="F45" s="121"/>
      <c r="G45" s="121"/>
      <c r="H45" s="121"/>
    </row>
    <row r="46" spans="1:8">
      <c r="A46" s="193"/>
      <c r="B46" s="186"/>
      <c r="C46" s="186"/>
      <c r="D46" s="75"/>
      <c r="E46" s="159"/>
      <c r="F46" s="174"/>
      <c r="G46" s="175"/>
      <c r="H46" s="159"/>
    </row>
    <row r="47" spans="1:8">
      <c r="A47" s="193"/>
      <c r="B47" s="186"/>
      <c r="C47" s="186"/>
      <c r="D47" s="75"/>
      <c r="E47" s="159"/>
      <c r="F47" s="159"/>
      <c r="G47" s="159"/>
      <c r="H47" s="159"/>
    </row>
    <row r="48" spans="1:8">
      <c r="A48" s="193"/>
      <c r="B48" s="75"/>
      <c r="C48" s="75"/>
      <c r="D48" s="75"/>
      <c r="E48" s="179"/>
      <c r="F48" s="179"/>
      <c r="G48" s="179"/>
      <c r="H48" s="179"/>
    </row>
    <row r="49" spans="1:4">
      <c r="A49" s="193"/>
      <c r="B49" s="75"/>
      <c r="C49" s="75"/>
      <c r="D49" s="75"/>
    </row>
  </sheetData>
  <mergeCells count="9">
    <mergeCell ref="A4:C4"/>
    <mergeCell ref="B21:B23"/>
    <mergeCell ref="B24:B26"/>
    <mergeCell ref="B27:B29"/>
    <mergeCell ref="B30:B32"/>
    <mergeCell ref="B33:B35"/>
    <mergeCell ref="B36:B38"/>
    <mergeCell ref="B39:B41"/>
    <mergeCell ref="B18:B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1" sqref="B41"/>
    </sheetView>
  </sheetViews>
  <sheetFormatPr baseColWidth="10" defaultRowHeight="14" x14ac:dyDescent="0"/>
  <cols>
    <col min="1" max="1" width="12.5" customWidth="1"/>
    <col min="2" max="2" width="33.33203125" customWidth="1"/>
    <col min="3" max="3" width="24" customWidth="1"/>
    <col min="4" max="4" width="17.6640625" customWidth="1"/>
    <col min="5" max="5" width="15" bestFit="1" customWidth="1"/>
  </cols>
  <sheetData>
    <row r="1" spans="1:5">
      <c r="A1" s="71"/>
      <c r="B1" s="71"/>
      <c r="C1" s="71"/>
      <c r="D1" s="71"/>
      <c r="E1" t="s">
        <v>411</v>
      </c>
    </row>
    <row r="2" spans="1:5" ht="23">
      <c r="A2" s="122" t="s">
        <v>391</v>
      </c>
      <c r="B2" s="122"/>
      <c r="C2" s="122"/>
      <c r="D2" s="122"/>
      <c r="E2" t="s">
        <v>387</v>
      </c>
    </row>
    <row r="3" spans="1:5">
      <c r="A3" s="71"/>
      <c r="B3" s="72"/>
      <c r="C3" s="72"/>
      <c r="D3" s="72"/>
    </row>
    <row r="4" spans="1:5">
      <c r="A4" s="71" t="s">
        <v>302</v>
      </c>
      <c r="B4" s="160" t="s">
        <v>392</v>
      </c>
      <c r="C4" s="76" t="s">
        <v>314</v>
      </c>
      <c r="D4" s="161"/>
    </row>
    <row r="5" spans="1:5">
      <c r="A5" s="71"/>
      <c r="B5" s="125" t="s">
        <v>393</v>
      </c>
      <c r="C5" s="74" t="s">
        <v>271</v>
      </c>
      <c r="D5" s="75"/>
    </row>
    <row r="6" spans="1:5">
      <c r="A6" s="71"/>
      <c r="B6" s="162" t="s">
        <v>394</v>
      </c>
      <c r="C6" s="76" t="s">
        <v>384</v>
      </c>
      <c r="D6" s="161"/>
    </row>
    <row r="7" spans="1:5">
      <c r="A7" s="71"/>
      <c r="B7" s="73" t="s">
        <v>398</v>
      </c>
      <c r="C7" s="74" t="s">
        <v>385</v>
      </c>
      <c r="D7" s="75"/>
    </row>
    <row r="8" spans="1:5">
      <c r="A8" s="71"/>
      <c r="B8" s="162" t="s">
        <v>335</v>
      </c>
      <c r="C8" s="76" t="s">
        <v>72</v>
      </c>
      <c r="D8" s="161"/>
    </row>
    <row r="9" spans="1:5">
      <c r="A9" s="71"/>
      <c r="B9" s="120" t="s">
        <v>408</v>
      </c>
      <c r="C9" s="121" t="s">
        <v>251</v>
      </c>
      <c r="D9" s="159"/>
    </row>
    <row r="10" spans="1:5">
      <c r="A10" s="71"/>
      <c r="B10" s="77" t="s">
        <v>400</v>
      </c>
      <c r="C10" s="165"/>
      <c r="D10" s="123"/>
    </row>
    <row r="11" spans="1:5">
      <c r="A11" s="71"/>
      <c r="B11" s="120"/>
      <c r="C11" s="121" t="s">
        <v>401</v>
      </c>
      <c r="D11" s="172"/>
    </row>
    <row r="12" spans="1:5">
      <c r="A12" s="71"/>
      <c r="B12" s="162"/>
      <c r="C12" s="76" t="s">
        <v>402</v>
      </c>
      <c r="D12" s="163"/>
    </row>
    <row r="13" spans="1:5">
      <c r="A13" s="71"/>
      <c r="B13" s="173"/>
      <c r="C13" s="121" t="s">
        <v>403</v>
      </c>
      <c r="D13" s="172"/>
    </row>
    <row r="14" spans="1:5">
      <c r="A14" s="71"/>
      <c r="B14" s="77" t="s">
        <v>395</v>
      </c>
      <c r="C14" s="123"/>
      <c r="D14" s="123"/>
    </row>
    <row r="15" spans="1:5">
      <c r="A15" s="71"/>
      <c r="B15" s="126" t="s">
        <v>396</v>
      </c>
      <c r="C15" s="121" t="s">
        <v>145</v>
      </c>
      <c r="D15" s="71"/>
    </row>
    <row r="16" spans="1:5">
      <c r="A16" s="71"/>
      <c r="B16" s="164" t="s">
        <v>219</v>
      </c>
      <c r="C16" s="76" t="s">
        <v>162</v>
      </c>
      <c r="D16" s="163"/>
    </row>
    <row r="17" spans="1:5">
      <c r="A17" s="71"/>
      <c r="B17" s="125" t="s">
        <v>397</v>
      </c>
      <c r="C17" s="121" t="s">
        <v>131</v>
      </c>
      <c r="D17" s="71"/>
    </row>
    <row r="18" spans="1:5">
      <c r="A18" s="71"/>
      <c r="B18" s="77" t="s">
        <v>304</v>
      </c>
      <c r="C18" s="77" t="s">
        <v>299</v>
      </c>
      <c r="D18" s="81" t="s">
        <v>81</v>
      </c>
    </row>
    <row r="19" spans="1:5">
      <c r="A19" s="71"/>
      <c r="B19" s="76" t="s">
        <v>281</v>
      </c>
      <c r="C19" s="76" t="s">
        <v>50</v>
      </c>
      <c r="D19" s="76"/>
    </row>
    <row r="20" spans="1:5">
      <c r="A20" s="71"/>
      <c r="B20" s="74" t="s">
        <v>283</v>
      </c>
      <c r="C20" s="74" t="s">
        <v>374</v>
      </c>
      <c r="D20" s="74"/>
      <c r="E20" t="s">
        <v>66</v>
      </c>
    </row>
    <row r="21" spans="1:5">
      <c r="A21" s="71"/>
      <c r="B21" s="76" t="s">
        <v>285</v>
      </c>
      <c r="C21" s="76" t="s">
        <v>182</v>
      </c>
      <c r="D21" s="76"/>
    </row>
    <row r="22" spans="1:5">
      <c r="A22" s="71"/>
      <c r="B22" s="74" t="s">
        <v>287</v>
      </c>
      <c r="C22" s="74" t="s">
        <v>52</v>
      </c>
      <c r="D22" s="74"/>
    </row>
    <row r="23" spans="1:5">
      <c r="A23" s="71"/>
      <c r="B23" s="76" t="s">
        <v>289</v>
      </c>
      <c r="C23" s="76" t="s">
        <v>187</v>
      </c>
      <c r="D23" s="76"/>
    </row>
    <row r="24" spans="1:5">
      <c r="A24" s="71"/>
      <c r="B24" s="74" t="s">
        <v>291</v>
      </c>
      <c r="C24" s="74" t="s">
        <v>182</v>
      </c>
      <c r="D24" s="74"/>
    </row>
    <row r="25" spans="1:5">
      <c r="A25" s="71"/>
      <c r="B25" s="76" t="s">
        <v>293</v>
      </c>
      <c r="C25" s="76" t="s">
        <v>140</v>
      </c>
      <c r="D25" s="76"/>
    </row>
    <row r="26" spans="1:5">
      <c r="A26" s="71"/>
      <c r="B26" s="74" t="s">
        <v>295</v>
      </c>
      <c r="C26" s="74" t="s">
        <v>173</v>
      </c>
      <c r="D26" s="74"/>
    </row>
    <row r="27" spans="1:5">
      <c r="A27" s="71"/>
      <c r="B27" s="76" t="s">
        <v>272</v>
      </c>
      <c r="C27" s="76" t="s">
        <v>130</v>
      </c>
      <c r="D27" s="76"/>
      <c r="E27" t="s">
        <v>60</v>
      </c>
    </row>
    <row r="28" spans="1:5">
      <c r="A28" s="71"/>
      <c r="B28" s="74" t="s">
        <v>329</v>
      </c>
      <c r="C28" s="74" t="s">
        <v>235</v>
      </c>
      <c r="D28" s="74"/>
    </row>
    <row r="29" spans="1:5">
      <c r="A29" s="71"/>
      <c r="B29" s="76" t="s">
        <v>274</v>
      </c>
      <c r="C29" s="76" t="s">
        <v>406</v>
      </c>
      <c r="D29" s="76"/>
      <c r="E29" t="s">
        <v>132</v>
      </c>
    </row>
    <row r="30" spans="1:5">
      <c r="A30" s="71"/>
      <c r="B30" s="74"/>
      <c r="C30" s="74"/>
      <c r="D30" s="74"/>
    </row>
    <row r="31" spans="1:5">
      <c r="A31" s="71"/>
      <c r="B31" s="76" t="s">
        <v>279</v>
      </c>
      <c r="C31" s="76" t="s">
        <v>175</v>
      </c>
      <c r="D31" s="76"/>
    </row>
    <row r="32" spans="1:5">
      <c r="A32" s="71"/>
      <c r="B32" s="74" t="s">
        <v>280</v>
      </c>
      <c r="C32" s="74" t="s">
        <v>132</v>
      </c>
      <c r="D32" s="74"/>
      <c r="E32" t="s">
        <v>409</v>
      </c>
    </row>
    <row r="33" spans="1:4">
      <c r="A33" s="71"/>
      <c r="B33" s="76" t="s">
        <v>282</v>
      </c>
      <c r="C33" s="76" t="s">
        <v>135</v>
      </c>
      <c r="D33" s="76"/>
    </row>
    <row r="34" spans="1:4">
      <c r="A34" s="71"/>
      <c r="B34" s="74" t="s">
        <v>284</v>
      </c>
      <c r="C34" s="74" t="s">
        <v>42</v>
      </c>
      <c r="D34" s="74"/>
    </row>
    <row r="35" spans="1:4">
      <c r="A35" s="71"/>
      <c r="B35" s="76" t="s">
        <v>340</v>
      </c>
      <c r="C35" s="76" t="s">
        <v>407</v>
      </c>
      <c r="D35" s="76"/>
    </row>
    <row r="36" spans="1:4">
      <c r="A36" s="71"/>
      <c r="B36" s="74" t="s">
        <v>288</v>
      </c>
      <c r="C36" s="74" t="s">
        <v>163</v>
      </c>
      <c r="D36" s="74" t="s">
        <v>69</v>
      </c>
    </row>
    <row r="37" spans="1:4">
      <c r="A37" s="71"/>
      <c r="B37" s="76" t="s">
        <v>290</v>
      </c>
      <c r="C37" s="76" t="s">
        <v>40</v>
      </c>
      <c r="D37" s="76"/>
    </row>
    <row r="38" spans="1:4">
      <c r="A38" s="71"/>
      <c r="B38" s="74" t="s">
        <v>292</v>
      </c>
      <c r="C38" s="74" t="s">
        <v>65</v>
      </c>
      <c r="D38" s="74"/>
    </row>
    <row r="39" spans="1:4">
      <c r="A39" s="71"/>
      <c r="B39" s="76" t="s">
        <v>294</v>
      </c>
      <c r="C39" s="76" t="s">
        <v>55</v>
      </c>
      <c r="D39" s="76"/>
    </row>
    <row r="40" spans="1:4">
      <c r="A40" s="71"/>
      <c r="B40" s="79" t="s">
        <v>269</v>
      </c>
      <c r="C40" s="80" t="s">
        <v>254</v>
      </c>
      <c r="D40" s="78"/>
    </row>
    <row r="41" spans="1:4">
      <c r="A41" s="71"/>
      <c r="B41" s="75" t="s">
        <v>456</v>
      </c>
      <c r="C41" s="75" t="s">
        <v>399</v>
      </c>
      <c r="D41" s="75" t="s">
        <v>449</v>
      </c>
    </row>
    <row r="42" spans="1:4">
      <c r="A42" s="71"/>
      <c r="B42" s="158"/>
      <c r="C42" s="159"/>
      <c r="D42" s="159"/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B41" sqref="B41"/>
    </sheetView>
  </sheetViews>
  <sheetFormatPr baseColWidth="10" defaultRowHeight="14" x14ac:dyDescent="0"/>
  <cols>
    <col min="1" max="1" width="8.5" bestFit="1" customWidth="1"/>
    <col min="2" max="2" width="33.5" customWidth="1"/>
    <col min="3" max="3" width="20.5" bestFit="1" customWidth="1"/>
    <col min="4" max="4" width="19" customWidth="1"/>
    <col min="5" max="6" width="32.6640625" bestFit="1" customWidth="1"/>
  </cols>
  <sheetData>
    <row r="1" spans="1:6">
      <c r="E1" t="s">
        <v>423</v>
      </c>
      <c r="F1" t="s">
        <v>410</v>
      </c>
    </row>
    <row r="2" spans="1:6" ht="25">
      <c r="A2" s="119" t="s">
        <v>421</v>
      </c>
      <c r="B2" s="119"/>
      <c r="C2" s="119"/>
      <c r="D2" s="119"/>
    </row>
    <row r="3" spans="1:6">
      <c r="A3" s="71"/>
      <c r="B3" s="72"/>
      <c r="C3" s="72"/>
      <c r="D3" s="72"/>
    </row>
    <row r="4" spans="1:6">
      <c r="A4" s="71" t="s">
        <v>302</v>
      </c>
      <c r="B4" s="162" t="s">
        <v>363</v>
      </c>
      <c r="C4" s="76" t="s">
        <v>217</v>
      </c>
      <c r="D4" s="161"/>
    </row>
    <row r="5" spans="1:6">
      <c r="A5" s="71"/>
      <c r="B5" s="73" t="s">
        <v>364</v>
      </c>
      <c r="C5" s="74"/>
      <c r="D5" s="75"/>
    </row>
    <row r="6" spans="1:6">
      <c r="A6" s="71"/>
      <c r="B6" s="162" t="s">
        <v>408</v>
      </c>
      <c r="C6" s="76" t="s">
        <v>251</v>
      </c>
      <c r="D6" s="161"/>
    </row>
    <row r="7" spans="1:6">
      <c r="A7" s="71"/>
      <c r="B7" s="73" t="s">
        <v>424</v>
      </c>
      <c r="C7" s="74" t="s">
        <v>271</v>
      </c>
      <c r="D7" s="75"/>
    </row>
    <row r="8" spans="1:6">
      <c r="A8" s="71"/>
      <c r="B8" s="162" t="s">
        <v>422</v>
      </c>
      <c r="C8" s="76" t="s">
        <v>164</v>
      </c>
      <c r="D8" s="161"/>
    </row>
    <row r="9" spans="1:6">
      <c r="A9" s="71"/>
      <c r="B9" s="77" t="s">
        <v>425</v>
      </c>
      <c r="C9" s="165"/>
      <c r="D9" s="78"/>
    </row>
    <row r="10" spans="1:6">
      <c r="A10" s="71"/>
      <c r="B10" s="120" t="s">
        <v>350</v>
      </c>
      <c r="C10" s="121" t="s">
        <v>145</v>
      </c>
      <c r="D10" s="159"/>
    </row>
    <row r="11" spans="1:6">
      <c r="A11" s="71"/>
      <c r="B11" s="162" t="s">
        <v>327</v>
      </c>
      <c r="C11" s="76" t="s">
        <v>216</v>
      </c>
      <c r="D11" s="161"/>
    </row>
    <row r="12" spans="1:6">
      <c r="A12" s="71"/>
      <c r="B12" s="73" t="s">
        <v>351</v>
      </c>
      <c r="C12" s="74" t="s">
        <v>131</v>
      </c>
      <c r="D12" s="75"/>
    </row>
    <row r="13" spans="1:6">
      <c r="A13" s="71"/>
      <c r="B13" s="162" t="s">
        <v>352</v>
      </c>
      <c r="C13" s="76" t="s">
        <v>217</v>
      </c>
      <c r="D13" s="161"/>
    </row>
    <row r="14" spans="1:6">
      <c r="A14" s="71"/>
      <c r="B14" s="73" t="s">
        <v>353</v>
      </c>
      <c r="C14" s="74" t="s">
        <v>66</v>
      </c>
      <c r="D14" s="75"/>
    </row>
    <row r="15" spans="1:6">
      <c r="A15" s="71"/>
      <c r="B15" s="162" t="s">
        <v>219</v>
      </c>
      <c r="C15" s="76" t="s">
        <v>162</v>
      </c>
      <c r="D15" s="161"/>
    </row>
    <row r="16" spans="1:6">
      <c r="A16" s="71"/>
      <c r="B16" s="73" t="s">
        <v>354</v>
      </c>
      <c r="C16" s="74" t="s">
        <v>309</v>
      </c>
      <c r="D16" s="75"/>
    </row>
    <row r="17" spans="1:4">
      <c r="A17" s="71"/>
      <c r="B17" s="162" t="s">
        <v>361</v>
      </c>
      <c r="C17" s="76" t="s">
        <v>39</v>
      </c>
      <c r="D17" s="161"/>
    </row>
    <row r="18" spans="1:4">
      <c r="A18" s="71"/>
      <c r="B18" s="77" t="s">
        <v>304</v>
      </c>
      <c r="C18" s="77" t="s">
        <v>299</v>
      </c>
      <c r="D18" s="81" t="s">
        <v>81</v>
      </c>
    </row>
    <row r="19" spans="1:4">
      <c r="A19" s="71"/>
      <c r="B19" s="76" t="s">
        <v>281</v>
      </c>
      <c r="C19" s="76" t="str">
        <f>INDEX(Arts.Bus.ChildDev!E23, 1,1,1)</f>
        <v>Sherry D'Attile</v>
      </c>
      <c r="D19" s="76" t="str">
        <f>INDEX(Arts.Bus.ChildDev!F23, 1,1,1)</f>
        <v>-</v>
      </c>
    </row>
    <row r="20" spans="1:4">
      <c r="A20" s="71"/>
      <c r="B20" s="74" t="s">
        <v>283</v>
      </c>
      <c r="C20" s="74" t="str">
        <f>INDEX(Athl.Inst.Effectiveness!E20, 1,1,1)</f>
        <v>Remy McCarthy</v>
      </c>
      <c r="D20" s="74" t="str">
        <f>INDEX(Athl.Inst.Effectiveness!F20, 1,1,1)</f>
        <v>-</v>
      </c>
    </row>
    <row r="21" spans="1:4">
      <c r="A21" s="71"/>
      <c r="B21" s="76" t="s">
        <v>285</v>
      </c>
      <c r="C21" s="76" t="str">
        <f>INDEX(Behav.SocialSciences!E17,1,1,1)</f>
        <v>Dan Vieira</v>
      </c>
      <c r="D21" s="76" t="str">
        <f>INDEX(Behav.SocialSciences!F17,1,1,1)</f>
        <v>-</v>
      </c>
    </row>
    <row r="22" spans="1:4">
      <c r="A22" s="71"/>
      <c r="B22" s="74" t="s">
        <v>287</v>
      </c>
      <c r="C22" s="74" t="str">
        <f>INDEX(Arts.Bus.ChildDev!E24, 1,1,1)</f>
        <v>Reet Sumal</v>
      </c>
      <c r="D22" s="74" t="str">
        <f>INDEX(Arts.Bus.ChildDev!F24, 1,1,1)</f>
        <v>-</v>
      </c>
    </row>
    <row r="23" spans="1:4">
      <c r="A23" s="71"/>
      <c r="B23" s="76" t="s">
        <v>289</v>
      </c>
      <c r="C23" s="76" t="str">
        <f>INDEX(Sci.Stu.Engmnt!E17, 1,1,1)</f>
        <v>Rob Keil</v>
      </c>
      <c r="D23" s="76" t="str">
        <f>INDEX(Sci.Stu.Engmnt!F17, 1,1,1)</f>
        <v>-</v>
      </c>
    </row>
    <row r="24" spans="1:4">
      <c r="A24" s="71"/>
      <c r="B24" s="74" t="s">
        <v>291</v>
      </c>
      <c r="C24" s="74" t="str">
        <f>INDEX(Arts.Bus.ChildDev!E25, 1,1,1)</f>
        <v>-</v>
      </c>
      <c r="D24" s="74" t="str">
        <f>INDEX(Arts.Bus.ChildDev!F25, 1,1,1)</f>
        <v>-</v>
      </c>
    </row>
    <row r="25" spans="1:4">
      <c r="A25" s="71"/>
      <c r="B25" s="76" t="s">
        <v>293</v>
      </c>
      <c r="C25" s="76" t="str">
        <f>INDEX(Perf.Arts!E18, 1,1,1)</f>
        <v>Jill McCall</v>
      </c>
      <c r="D25" s="76" t="str">
        <f>INDEX(Perf.Arts!F18, 1,1,1)</f>
        <v>-</v>
      </c>
    </row>
    <row r="26" spans="1:4">
      <c r="A26" s="71"/>
      <c r="B26" s="74" t="s">
        <v>295</v>
      </c>
      <c r="C26" s="74" t="str">
        <f>INDEX(Sci.Stu.Engmnt!E18, 1,1,1)</f>
        <v>Trulie Thompson</v>
      </c>
      <c r="D26" s="74" t="str">
        <f>INDEX(Sci.Stu.Engmnt!F18, 1,1,1)</f>
        <v>-</v>
      </c>
    </row>
    <row r="27" spans="1:4">
      <c r="A27" s="71"/>
      <c r="B27" s="76" t="s">
        <v>272</v>
      </c>
      <c r="C27" s="76" t="str">
        <f>INDEX('EATM.Health&amp;Life Sci'!E20, 1,1,1)</f>
        <v>Brenda Woodhouse</v>
      </c>
      <c r="D27" s="76" t="str">
        <f>INDEX('EATM.Health&amp;Life Sci'!F20, 1,1,1)</f>
        <v>Cynthia Stringfield</v>
      </c>
    </row>
    <row r="28" spans="1:4">
      <c r="A28" s="71"/>
      <c r="B28" s="74" t="s">
        <v>329</v>
      </c>
      <c r="C28" s="74" t="str">
        <f>INDEX('Lang. Learn. Res.'!E20, 1,1,1)</f>
        <v>Sydney Sims</v>
      </c>
      <c r="D28" s="74" t="str">
        <f>INDEX('Lang. Learn. Res.'!F20, 1,1,1)</f>
        <v>-</v>
      </c>
    </row>
    <row r="29" spans="1:4">
      <c r="A29" s="71"/>
      <c r="B29" s="76" t="s">
        <v>274</v>
      </c>
      <c r="C29" s="76" t="str">
        <f>INDEX('EATM.Health&amp;Life Sci'!E21, 1,1,1)</f>
        <v>Andrew Kinkella?</v>
      </c>
      <c r="D29" s="76" t="str">
        <f>INDEX('EATM.Health&amp;Life Sci'!F21, 1,1,1)</f>
        <v>-</v>
      </c>
    </row>
    <row r="30" spans="1:4">
      <c r="A30" s="71"/>
      <c r="B30" s="121" t="s">
        <v>279</v>
      </c>
      <c r="C30" s="121" t="str">
        <f>INDEX('Lang. Learn. Res.'!E21, 1,1,1)</f>
        <v>-</v>
      </c>
      <c r="D30" s="121" t="str">
        <f>INDEX('Lang. Learn. Res.'!F21, 1,1,1)</f>
        <v>-</v>
      </c>
    </row>
    <row r="31" spans="1:4">
      <c r="A31" s="71"/>
      <c r="B31" s="76" t="s">
        <v>280</v>
      </c>
      <c r="C31" s="76" t="str">
        <f>INDEX('EATM.Health&amp;Life Sci'!E22, 1,1,1)</f>
        <v>Carol Higashida?</v>
      </c>
      <c r="D31" s="76" t="str">
        <f>INDEX('EATM.Health&amp;Life Sci'!F22, 1,1,1)</f>
        <v>-</v>
      </c>
    </row>
    <row r="32" spans="1:4">
      <c r="A32" s="71"/>
      <c r="B32" s="121" t="s">
        <v>282</v>
      </c>
      <c r="C32" s="121" t="str">
        <f>INDEX('Math Physical Sci'!E17, 1,1,1)</f>
        <v>Chris Cole</v>
      </c>
      <c r="D32" s="121" t="str">
        <f>INDEX('Math Physical Sci'!F17, 1,1,1)</f>
        <v>-</v>
      </c>
    </row>
    <row r="33" spans="1:4">
      <c r="A33" s="71"/>
      <c r="B33" s="76" t="s">
        <v>284</v>
      </c>
      <c r="C33" s="76" t="str">
        <f>INDEX(Perf.Arts!E17, 1,1,1)</f>
        <v>Robert Salas</v>
      </c>
      <c r="D33" s="76" t="str">
        <f>INDEX(Perf.Arts!F17, 1,1,1)</f>
        <v>Nathan Bowen</v>
      </c>
    </row>
    <row r="34" spans="1:4">
      <c r="A34" s="71"/>
      <c r="B34" s="121" t="s">
        <v>340</v>
      </c>
      <c r="C34" s="121" t="str">
        <f>INDEX('Math Physical Sci'!E18, 1,1,1)</f>
        <v>Ron Wallignford</v>
      </c>
      <c r="D34" s="121" t="str">
        <f>INDEX('Math Physical Sci'!F18, 1,1,1)</f>
        <v>-</v>
      </c>
    </row>
    <row r="35" spans="1:4">
      <c r="A35" s="71"/>
      <c r="B35" s="76" t="s">
        <v>288</v>
      </c>
      <c r="C35" s="76" t="str">
        <f>INDEX(Behav.SocialSciences!E18, 1,1,1)</f>
        <v>Lee Ballestero</v>
      </c>
      <c r="D35" s="76" t="str">
        <f>INDEX(Behav.SocialSciences!F18, 1,1,1)</f>
        <v>Hugo Hernandez</v>
      </c>
    </row>
    <row r="36" spans="1:4">
      <c r="A36" s="71"/>
      <c r="B36" s="121" t="s">
        <v>290</v>
      </c>
      <c r="C36" s="74" t="str">
        <f>INDEX(Athl.Inst.Effectiveness!E21, 1,1,1)</f>
        <v>Sharon Manakas</v>
      </c>
      <c r="D36" s="74" t="str">
        <f>INDEX(Athl.Inst.Effectiveness!F21, 1,1,1)</f>
        <v>-</v>
      </c>
    </row>
    <row r="37" spans="1:4">
      <c r="A37" s="71"/>
      <c r="B37" s="76" t="s">
        <v>292</v>
      </c>
      <c r="C37" s="76" t="str">
        <f>INDEX(Arts.Bus.ChildDev!E26, 1,1,1)</f>
        <v>Lydia Etman</v>
      </c>
      <c r="D37" s="76" t="str">
        <f>INDEX(Arts.Bus.ChildDev!F26, 1,1,1)</f>
        <v>-</v>
      </c>
    </row>
    <row r="38" spans="1:4">
      <c r="A38" s="71"/>
      <c r="B38" s="121" t="s">
        <v>294</v>
      </c>
      <c r="C38" s="121" t="str">
        <f>INDEX('Lang. Learn. Res.'!E22, 1,1,1)</f>
        <v>Helga Winkler</v>
      </c>
      <c r="D38" s="121" t="str">
        <f>INDEX('Lang. Learn. Res.'!F22, 1,1,1)</f>
        <v>-</v>
      </c>
    </row>
    <row r="39" spans="1:4">
      <c r="A39" s="71"/>
      <c r="B39" s="79" t="s">
        <v>269</v>
      </c>
      <c r="C39" s="80" t="s">
        <v>254</v>
      </c>
      <c r="D39" s="78"/>
    </row>
    <row r="40" spans="1:4">
      <c r="B40" s="75" t="s">
        <v>460</v>
      </c>
      <c r="C40" s="75" t="s">
        <v>450</v>
      </c>
      <c r="D40" s="75" t="s">
        <v>451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1" sqref="E1"/>
    </sheetView>
  </sheetViews>
  <sheetFormatPr baseColWidth="10" defaultRowHeight="14" x14ac:dyDescent="0"/>
  <cols>
    <col min="1" max="1" width="8.5" bestFit="1" customWidth="1"/>
    <col min="2" max="2" width="39.83203125" customWidth="1"/>
    <col min="3" max="3" width="20.5" bestFit="1" customWidth="1"/>
    <col min="4" max="4" width="24.83203125" customWidth="1"/>
    <col min="5" max="5" width="29.1640625" bestFit="1" customWidth="1"/>
  </cols>
  <sheetData>
    <row r="1" spans="1:6">
      <c r="E1" t="s">
        <v>429</v>
      </c>
      <c r="F1" t="s">
        <v>430</v>
      </c>
    </row>
    <row r="2" spans="1:6" ht="25">
      <c r="A2" s="119" t="s">
        <v>428</v>
      </c>
      <c r="B2" s="119"/>
      <c r="C2" s="119"/>
      <c r="D2" s="119"/>
    </row>
    <row r="3" spans="1:6">
      <c r="A3" s="71"/>
      <c r="B3" s="72"/>
      <c r="C3" s="72"/>
      <c r="D3" s="72"/>
    </row>
    <row r="4" spans="1:6">
      <c r="A4" s="71" t="s">
        <v>302</v>
      </c>
      <c r="B4" s="162" t="s">
        <v>363</v>
      </c>
      <c r="C4" s="76"/>
      <c r="D4" s="161"/>
    </row>
    <row r="5" spans="1:6">
      <c r="A5" s="71"/>
      <c r="B5" s="73" t="s">
        <v>431</v>
      </c>
      <c r="C5" s="74" t="s">
        <v>182</v>
      </c>
      <c r="D5" s="75"/>
    </row>
    <row r="6" spans="1:6">
      <c r="A6" s="71"/>
      <c r="B6" s="162" t="s">
        <v>433</v>
      </c>
      <c r="C6" s="76"/>
      <c r="D6" s="161"/>
    </row>
    <row r="7" spans="1:6">
      <c r="A7" s="71"/>
      <c r="B7" s="73" t="s">
        <v>432</v>
      </c>
      <c r="C7" s="74"/>
      <c r="D7" s="75"/>
    </row>
    <row r="8" spans="1:6">
      <c r="A8" s="71"/>
      <c r="B8" s="77" t="s">
        <v>304</v>
      </c>
      <c r="C8" s="77" t="s">
        <v>299</v>
      </c>
      <c r="D8" s="81" t="s">
        <v>81</v>
      </c>
    </row>
    <row r="9" spans="1:6">
      <c r="A9" s="71"/>
      <c r="B9" s="76" t="s">
        <v>281</v>
      </c>
      <c r="C9" s="76" t="str">
        <f>INDEX(Arts.Bus.ChildDev!E27, 1,1,1)</f>
        <v>Sherry D'Attile</v>
      </c>
      <c r="D9" s="76" t="str">
        <f>INDEX(Arts.Bus.ChildDev!F27, 1,1,1)</f>
        <v>-</v>
      </c>
    </row>
    <row r="10" spans="1:6">
      <c r="A10" s="71"/>
      <c r="B10" s="74" t="s">
        <v>283</v>
      </c>
      <c r="C10" s="74" t="str">
        <f>INDEX(Athl.Inst.Effectiveness!E22, 1,1,1)</f>
        <v>Sherry Ruter</v>
      </c>
      <c r="D10" s="74" t="str">
        <f>INDEX(Athl.Inst.Effectiveness!F22, 1,1,1)</f>
        <v>Remy McCarthy</v>
      </c>
    </row>
    <row r="11" spans="1:6">
      <c r="A11" s="71"/>
      <c r="B11" s="76" t="s">
        <v>285</v>
      </c>
      <c r="C11" s="76" t="str">
        <f>INDEX(Behav.SocialSciences!E19,1,1,1)</f>
        <v>-</v>
      </c>
      <c r="D11" s="76" t="str">
        <f>INDEX(Behav.SocialSciences!F19,1,1,1)</f>
        <v>-</v>
      </c>
    </row>
    <row r="12" spans="1:6">
      <c r="A12" s="71"/>
      <c r="B12" s="74" t="s">
        <v>287</v>
      </c>
      <c r="C12" s="74" t="str">
        <f>INDEX(Arts.Bus.ChildDev!E28, 1,1,1)</f>
        <v>Gary Quire</v>
      </c>
      <c r="D12" s="74" t="str">
        <f>INDEX(Arts.Bus.ChildDev!F28, 1,1,1)</f>
        <v>-</v>
      </c>
    </row>
    <row r="13" spans="1:6">
      <c r="A13" s="71"/>
      <c r="B13" s="76" t="s">
        <v>289</v>
      </c>
      <c r="C13" s="76" t="str">
        <f>INDEX(Sci.Stu.Engmnt!E19, 1,1,1)</f>
        <v>Rob Keil</v>
      </c>
      <c r="D13" s="76" t="str">
        <f>INDEX(Sci.Stu.Engmnt!F19, 1,1,1)</f>
        <v>-</v>
      </c>
    </row>
    <row r="14" spans="1:6">
      <c r="A14" s="71"/>
      <c r="B14" s="74" t="s">
        <v>291</v>
      </c>
      <c r="C14" s="74" t="str">
        <f>INDEX(Arts.Bus.ChildDev!E29, 1,1,1)</f>
        <v>-</v>
      </c>
      <c r="D14" s="74" t="str">
        <f>INDEX(Arts.Bus.ChildDev!F29, 1,1,1)</f>
        <v>-</v>
      </c>
    </row>
    <row r="15" spans="1:6">
      <c r="A15" s="71"/>
      <c r="B15" s="76" t="s">
        <v>293</v>
      </c>
      <c r="C15" s="76" t="str">
        <f>INDEX(Perf.Arts!E21, 1,1,1)</f>
        <v>Jill McCall</v>
      </c>
      <c r="D15" s="76" t="str">
        <f>INDEX(Perf.Arts!F21, 1,1,1)</f>
        <v>-</v>
      </c>
    </row>
    <row r="16" spans="1:6">
      <c r="A16" s="71"/>
      <c r="B16" s="74" t="s">
        <v>295</v>
      </c>
      <c r="C16" s="74" t="str">
        <f>INDEX(Sci.Stu.Engmnt!E20, 1,1,1)</f>
        <v>Traci Allen</v>
      </c>
      <c r="D16" s="74" t="str">
        <f>INDEX(Sci.Stu.Engmnt!F20, 1,1,1)</f>
        <v>-</v>
      </c>
    </row>
    <row r="17" spans="1:4">
      <c r="A17" s="71"/>
      <c r="B17" s="76" t="s">
        <v>272</v>
      </c>
      <c r="C17" s="76" t="str">
        <f>INDEX('EATM.Health&amp;Life Sci'!E23, 1,1,1)</f>
        <v>-</v>
      </c>
      <c r="D17" s="76" t="str">
        <f>INDEX('EATM.Health&amp;Life Sci'!F23, 1,1,1)</f>
        <v>-</v>
      </c>
    </row>
    <row r="18" spans="1:4">
      <c r="A18" s="71"/>
      <c r="B18" s="74" t="s">
        <v>329</v>
      </c>
      <c r="C18" s="74" t="str">
        <f>INDEX('Lang. Learn. Res.'!E23, 1,1,1)</f>
        <v>Donald (Ryan) Kennedy</v>
      </c>
      <c r="D18" s="74" t="str">
        <f>INDEX('Lang. Learn. Res.'!F23, 1,1,1)</f>
        <v>Sydney Sims</v>
      </c>
    </row>
    <row r="19" spans="1:4">
      <c r="A19" s="71"/>
      <c r="B19" s="76" t="s">
        <v>274</v>
      </c>
      <c r="C19" s="76" t="str">
        <f>INDEX('EATM.Health&amp;Life Sci'!E24, 1,1,1)</f>
        <v>Carol Higashida?</v>
      </c>
      <c r="D19" s="76" t="str">
        <f>INDEX('EATM.Health&amp;Life Sci'!F24, 1,1,1)</f>
        <v>-</v>
      </c>
    </row>
    <row r="20" spans="1:4">
      <c r="A20" s="71"/>
      <c r="B20" s="121" t="s">
        <v>279</v>
      </c>
      <c r="C20" s="121" t="str">
        <f>INDEX('Lang. Learn. Res.'!E24, 1,1,1)</f>
        <v>Danielle Kaprelian</v>
      </c>
      <c r="D20" s="121" t="str">
        <f>INDEX('Lang. Learn. Res.'!F24, 1,1,1)</f>
        <v>-</v>
      </c>
    </row>
    <row r="21" spans="1:4">
      <c r="A21" s="71"/>
      <c r="B21" s="76" t="s">
        <v>280</v>
      </c>
      <c r="C21" s="76" t="str">
        <f>INDEX('EATM.Health&amp;Life Sci'!E25, 1,1,1)</f>
        <v>Andrew Kinkella?</v>
      </c>
      <c r="D21" s="76" t="str">
        <f>INDEX('EATM.Health&amp;Life Sci'!F25, 1,1,1)</f>
        <v>-</v>
      </c>
    </row>
    <row r="22" spans="1:4">
      <c r="A22" s="71"/>
      <c r="B22" s="121" t="s">
        <v>282</v>
      </c>
      <c r="C22" s="121" t="str">
        <f>INDEX('Math Physical Sci'!E19, 1,1,1)</f>
        <v>Chris Cole</v>
      </c>
      <c r="D22" s="121" t="str">
        <f>INDEX('Math Physical Sci'!F19, 1,1,1)</f>
        <v>-</v>
      </c>
    </row>
    <row r="23" spans="1:4">
      <c r="A23" s="71"/>
      <c r="B23" s="76" t="s">
        <v>284</v>
      </c>
      <c r="C23" s="76" t="str">
        <f>INDEX(Perf.Arts!E22, 1,1,1)</f>
        <v>-</v>
      </c>
      <c r="D23" s="76" t="str">
        <f>INDEX(Perf.Arts!F22, 1,1,1)</f>
        <v>-</v>
      </c>
    </row>
    <row r="24" spans="1:4">
      <c r="A24" s="71"/>
      <c r="B24" s="121" t="s">
        <v>340</v>
      </c>
      <c r="C24" s="121" t="str">
        <f>INDEX('Math Physical Sci'!E20, 1,1,1)</f>
        <v>Scarlet Relle</v>
      </c>
      <c r="D24" s="121" t="str">
        <f>INDEX('Math Physical Sci'!F20, 1,1,1)</f>
        <v>-</v>
      </c>
    </row>
    <row r="25" spans="1:4">
      <c r="A25" s="71"/>
      <c r="B25" s="76" t="s">
        <v>288</v>
      </c>
      <c r="C25" s="76" t="str">
        <f>INDEX(Behav.SocialSciences!E20, 1,1,1)</f>
        <v>Lee Ballestero</v>
      </c>
      <c r="D25" s="76" t="str">
        <f>INDEX(Behav.SocialSciences!F20, 1,1,1)</f>
        <v>Hugo Hernandez</v>
      </c>
    </row>
    <row r="26" spans="1:4">
      <c r="A26" s="71"/>
      <c r="B26" s="121" t="s">
        <v>290</v>
      </c>
      <c r="C26" s="74" t="str">
        <f>INDEX(Athl.Inst.Effectiveness!E23, 1,1,1)</f>
        <v>Sharon Manakas</v>
      </c>
      <c r="D26" s="74" t="str">
        <f>INDEX(Athl.Inst.Effectiveness!F23, 1,1,1)</f>
        <v>-</v>
      </c>
    </row>
    <row r="27" spans="1:4">
      <c r="A27" s="71"/>
      <c r="B27" s="76" t="s">
        <v>292</v>
      </c>
      <c r="C27" s="76" t="str">
        <f>INDEX(Arts.Bus.ChildDev!E30, 1,1,1)</f>
        <v>Lydia Etman</v>
      </c>
      <c r="D27" s="76" t="str">
        <f>INDEX(Arts.Bus.ChildDev!F30, 1,1,1)</f>
        <v>-</v>
      </c>
    </row>
    <row r="28" spans="1:4">
      <c r="A28" s="71"/>
      <c r="B28" s="121" t="s">
        <v>294</v>
      </c>
      <c r="C28" s="121" t="str">
        <f>INDEX('Lang. Learn. Res.'!E25, 1,1,1)</f>
        <v>Helga Winkler</v>
      </c>
      <c r="D28" s="121" t="str">
        <f>INDEX('Lang. Learn. Res.'!F25, 1,1,1)</f>
        <v>-</v>
      </c>
    </row>
    <row r="29" spans="1:4">
      <c r="A29" s="71"/>
      <c r="B29" s="79" t="s">
        <v>269</v>
      </c>
      <c r="C29" s="80" t="s">
        <v>254</v>
      </c>
      <c r="D29" s="78"/>
    </row>
    <row r="30" spans="1:4">
      <c r="B30" s="75"/>
      <c r="C30" s="75" t="s">
        <v>434</v>
      </c>
      <c r="D30" s="75"/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34" sqref="E34"/>
    </sheetView>
  </sheetViews>
  <sheetFormatPr baseColWidth="10" defaultRowHeight="14" x14ac:dyDescent="0"/>
  <cols>
    <col min="1" max="1" width="10.33203125" style="71" bestFit="1" customWidth="1"/>
    <col min="2" max="2" width="35.5" style="71" bestFit="1" customWidth="1"/>
    <col min="3" max="3" width="22.1640625" style="71" bestFit="1" customWidth="1"/>
    <col min="4" max="5" width="29.1640625" style="71" bestFit="1" customWidth="1"/>
    <col min="6" max="16384" width="10.83203125" style="71"/>
  </cols>
  <sheetData>
    <row r="1" spans="1:6">
      <c r="E1" s="71" t="s">
        <v>429</v>
      </c>
      <c r="F1" s="71" t="s">
        <v>437</v>
      </c>
    </row>
    <row r="2" spans="1:6" ht="23">
      <c r="A2" s="122" t="s">
        <v>250</v>
      </c>
      <c r="B2" s="122"/>
      <c r="C2" s="122"/>
      <c r="D2" s="123"/>
    </row>
    <row r="3" spans="1:6">
      <c r="A3" s="186"/>
      <c r="B3" s="186"/>
      <c r="C3" s="186"/>
    </row>
    <row r="4" spans="1:6">
      <c r="A4" s="183" t="s">
        <v>82</v>
      </c>
      <c r="B4" s="184" t="s">
        <v>100</v>
      </c>
      <c r="C4" s="186" t="s">
        <v>251</v>
      </c>
    </row>
    <row r="5" spans="1:6">
      <c r="A5" s="183"/>
      <c r="B5" s="184" t="s">
        <v>252</v>
      </c>
      <c r="C5" s="186" t="s">
        <v>305</v>
      </c>
    </row>
    <row r="6" spans="1:6">
      <c r="A6" s="186"/>
      <c r="B6" s="184"/>
      <c r="C6" s="186"/>
    </row>
    <row r="7" spans="1:6">
      <c r="A7" s="193" t="s">
        <v>108</v>
      </c>
      <c r="B7" s="187" t="s">
        <v>253</v>
      </c>
      <c r="C7" s="187" t="s">
        <v>254</v>
      </c>
      <c r="D7" s="123"/>
    </row>
    <row r="8" spans="1:6">
      <c r="A8" s="193"/>
      <c r="B8" s="186" t="s">
        <v>255</v>
      </c>
      <c r="C8" s="186"/>
    </row>
    <row r="9" spans="1:6">
      <c r="A9" s="193"/>
      <c r="B9" s="186" t="s">
        <v>256</v>
      </c>
      <c r="C9" s="186"/>
    </row>
    <row r="10" spans="1:6">
      <c r="A10" s="193"/>
      <c r="B10" s="186"/>
      <c r="C10" s="186"/>
    </row>
    <row r="11" spans="1:6">
      <c r="A11" s="193"/>
      <c r="B11" s="187" t="s">
        <v>257</v>
      </c>
      <c r="C11" s="187" t="s">
        <v>254</v>
      </c>
      <c r="D11" s="123" t="s">
        <v>81</v>
      </c>
    </row>
    <row r="12" spans="1:6">
      <c r="A12" s="193"/>
      <c r="B12" s="196" t="s">
        <v>258</v>
      </c>
      <c r="C12" s="189" t="str">
        <f>INDEX('Lang. Learn. Res.'!E26,1,1,1)</f>
        <v>Diane Scrofano</v>
      </c>
      <c r="D12" s="189" t="str">
        <f>INDEX('Lang. Learn. Res.'!F26,1,1,1)</f>
        <v>-</v>
      </c>
      <c r="F12" s="197"/>
    </row>
    <row r="13" spans="1:6">
      <c r="A13" s="193"/>
      <c r="B13" s="196" t="s">
        <v>259</v>
      </c>
      <c r="C13" s="190" t="str">
        <f>INDEX('Lang. Learn. Res.'!E27,1,1,1)</f>
        <v>Tracy Tennenhouse</v>
      </c>
      <c r="D13" s="190" t="str">
        <f>INDEX('Lang. Learn. Res.'!F27,1,1,1)</f>
        <v>-</v>
      </c>
      <c r="F13" s="197"/>
    </row>
    <row r="14" spans="1:6">
      <c r="A14" s="193"/>
      <c r="B14" s="186" t="s">
        <v>260</v>
      </c>
      <c r="C14" s="192" t="str">
        <f>INDEX('Math Physical Sci'!E21, 1, 1,1)</f>
        <v>Katrina Topolinski</v>
      </c>
      <c r="D14" s="192" t="str">
        <f>INDEX('Math Physical Sci'!F21, 1, 1,1)</f>
        <v>Phil Abramoff</v>
      </c>
      <c r="F14" s="197"/>
    </row>
    <row r="15" spans="1:6">
      <c r="A15" s="193"/>
      <c r="B15" s="186" t="s">
        <v>261</v>
      </c>
      <c r="C15" s="192" t="str">
        <f>INDEX('Math Physical Sci'!E22, 1, 1,1)</f>
        <v>David Mayorga</v>
      </c>
      <c r="D15" s="192" t="str">
        <f>INDEX('Math Physical Sci'!F22, 1, 1,1)</f>
        <v>Thanh Trinh</v>
      </c>
      <c r="F15" s="197"/>
    </row>
    <row r="16" spans="1:6">
      <c r="A16" s="193"/>
      <c r="B16" s="196" t="s">
        <v>440</v>
      </c>
      <c r="C16" s="190" t="str">
        <f>INDEX('EATM.Health&amp;Life Sci'!E26, 1,1,1)</f>
        <v>Carrie Geisbauer</v>
      </c>
      <c r="D16" s="190" t="str">
        <f>INDEX('EATM.Health&amp;Life Sci'!F26, 1,1,1)</f>
        <v>-</v>
      </c>
      <c r="F16" s="197"/>
    </row>
    <row r="17" spans="1:6">
      <c r="A17" s="193"/>
      <c r="B17" s="196" t="s">
        <v>441</v>
      </c>
      <c r="C17" s="190" t="str">
        <f>INDEX('EATM.Health&amp;Life Sci'!E27, 1,1,1)</f>
        <v>Rachel Messinger</v>
      </c>
      <c r="D17" s="190" t="str">
        <f>INDEX('EATM.Health&amp;Life Sci'!F27, 1,1,1)</f>
        <v>-</v>
      </c>
      <c r="F17" s="197"/>
    </row>
    <row r="18" spans="1:6">
      <c r="A18" s="193"/>
      <c r="B18" s="186" t="s">
        <v>442</v>
      </c>
      <c r="C18" s="192" t="str">
        <f>INDEX(Athl.Inst.Effectiveness!E24,1,1,1)</f>
        <v>-</v>
      </c>
      <c r="D18" s="192" t="str">
        <f>INDEX(Athl.Inst.Effectiveness!F24,1,1,1)</f>
        <v>-</v>
      </c>
      <c r="F18" s="197"/>
    </row>
    <row r="19" spans="1:6">
      <c r="A19" s="193"/>
      <c r="B19" s="186" t="s">
        <v>443</v>
      </c>
      <c r="C19" s="192" t="str">
        <f>INDEX(Athl.Inst.Effectiveness!E25,1,1,1)</f>
        <v>Sharon Manakas</v>
      </c>
      <c r="D19" s="192" t="str">
        <f>INDEX(Athl.Inst.Effectiveness!F25,1,1,1)</f>
        <v>-</v>
      </c>
      <c r="F19" s="197"/>
    </row>
    <row r="20" spans="1:6">
      <c r="A20" s="193"/>
      <c r="B20" s="196" t="s">
        <v>444</v>
      </c>
      <c r="C20" s="190" t="str">
        <f>INDEX(Sci.Stu.Engmnt!E21,1,1,1)</f>
        <v>Pam Kennedy Luna*</v>
      </c>
      <c r="D20" s="190" t="str">
        <f>INDEX(Sci.Stu.Engmnt!F21,1,1,1)</f>
        <v>-</v>
      </c>
      <c r="F20" s="197"/>
    </row>
    <row r="21" spans="1:6">
      <c r="A21" s="193"/>
      <c r="B21" s="196" t="s">
        <v>445</v>
      </c>
      <c r="C21" s="190" t="str">
        <f>INDEX(Sci.Stu.Engmnt!E22,1,1,1)</f>
        <v>Trulie Thompson*</v>
      </c>
      <c r="D21" s="190" t="str">
        <f>INDEX(Sci.Stu.Engmnt!F22,1,1,1)</f>
        <v>-</v>
      </c>
      <c r="F21" s="197"/>
    </row>
    <row r="22" spans="1:6">
      <c r="A22" s="193"/>
      <c r="B22" s="186" t="s">
        <v>262</v>
      </c>
      <c r="C22" s="192" t="str">
        <f>INDEX(Behav.SocialSciences!E21,1,1,1)</f>
        <v>Susan Kinkella</v>
      </c>
      <c r="D22" s="192" t="str">
        <f>INDEX(Behav.SocialSciences!F21,1,1,1)</f>
        <v>Allison Hoffman</v>
      </c>
      <c r="F22" s="197"/>
    </row>
    <row r="23" spans="1:6">
      <c r="A23" s="193"/>
      <c r="B23" s="186" t="s">
        <v>263</v>
      </c>
      <c r="C23" s="192" t="str">
        <f>INDEX(Behav.SocialSciences!E22,1,1,1)</f>
        <v>Nenagh Brown</v>
      </c>
      <c r="D23" s="192" t="str">
        <f>INDEX(Behav.SocialSciences!F22,1,1,1)</f>
        <v>-</v>
      </c>
      <c r="F23" s="197"/>
    </row>
    <row r="24" spans="1:6">
      <c r="A24" s="193"/>
      <c r="B24" s="196" t="s">
        <v>446</v>
      </c>
      <c r="C24" s="190" t="str">
        <f>INDEX(Arts.Bus.ChildDev!E31,1,1,1)</f>
        <v>Tim Weaver</v>
      </c>
      <c r="D24" s="190" t="str">
        <f>INDEX(Arts.Bus.ChildDev!F31,1,1,1)</f>
        <v>-</v>
      </c>
      <c r="F24" s="197"/>
    </row>
    <row r="25" spans="1:6">
      <c r="A25" s="193"/>
      <c r="B25" s="196" t="s">
        <v>447</v>
      </c>
      <c r="C25" s="190" t="str">
        <f>INDEX(Arts.Bus.ChildDev!E32,1,1,1)</f>
        <v>Cindy Sheaks-McGowan</v>
      </c>
      <c r="D25" s="190" t="str">
        <f>INDEX(Arts.Bus.ChildDev!F32,1,1,1)</f>
        <v>Erika Lizee</v>
      </c>
      <c r="F25" s="197"/>
    </row>
    <row r="26" spans="1:6">
      <c r="A26" s="193"/>
      <c r="B26" s="195" t="s">
        <v>438</v>
      </c>
      <c r="C26" s="197" t="str">
        <f>INDEX(Perf.Arts!E21,1,1,1)</f>
        <v>Jill McCall</v>
      </c>
      <c r="D26" s="197" t="str">
        <f>INDEX(Perf.Arts!F21,1,1,1)</f>
        <v>-</v>
      </c>
      <c r="F26" s="197"/>
    </row>
    <row r="27" spans="1:6">
      <c r="A27" s="193"/>
      <c r="B27" s="186" t="s">
        <v>439</v>
      </c>
      <c r="C27" s="197" t="str">
        <f>INDEX(Perf.Arts!E22,1,1,1)</f>
        <v>-</v>
      </c>
      <c r="D27" s="197" t="str">
        <f>INDEX(Perf.Arts!F22,1,1,1)</f>
        <v>-</v>
      </c>
      <c r="F27" s="186"/>
    </row>
    <row r="28" spans="1:6">
      <c r="A28" s="193"/>
      <c r="B28" s="187" t="s">
        <v>264</v>
      </c>
      <c r="C28" s="187" t="s">
        <v>254</v>
      </c>
      <c r="D28" s="123"/>
    </row>
    <row r="29" spans="1:6">
      <c r="A29" s="193"/>
      <c r="B29" s="186" t="s">
        <v>265</v>
      </c>
      <c r="C29" s="186" t="s">
        <v>377</v>
      </c>
    </row>
    <row r="30" spans="1:6">
      <c r="A30" s="193"/>
      <c r="B30" s="186" t="s">
        <v>266</v>
      </c>
      <c r="C30" s="186" t="s">
        <v>378</v>
      </c>
    </row>
    <row r="31" spans="1:6">
      <c r="A31" s="193"/>
      <c r="B31" s="186" t="s">
        <v>267</v>
      </c>
      <c r="C31" s="186" t="s">
        <v>50</v>
      </c>
    </row>
    <row r="32" spans="1:6">
      <c r="A32" s="193"/>
      <c r="B32" s="186" t="s">
        <v>268</v>
      </c>
      <c r="C32" s="186" t="s">
        <v>43</v>
      </c>
    </row>
    <row r="33" spans="1:4">
      <c r="A33" s="193"/>
      <c r="B33" s="186"/>
      <c r="C33" s="186"/>
    </row>
    <row r="34" spans="1:4">
      <c r="A34" s="193"/>
      <c r="B34" s="188" t="s">
        <v>269</v>
      </c>
      <c r="C34" s="187" t="s">
        <v>254</v>
      </c>
      <c r="D34" s="123"/>
    </row>
    <row r="35" spans="1:4">
      <c r="A35" s="193"/>
      <c r="B35" s="198" t="s">
        <v>459</v>
      </c>
      <c r="C35" s="186" t="s">
        <v>306</v>
      </c>
      <c r="D35" s="71" t="s">
        <v>448</v>
      </c>
    </row>
  </sheetData>
  <mergeCells count="2">
    <mergeCell ref="A2:C2"/>
    <mergeCell ref="A4:A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" sqref="A3"/>
    </sheetView>
  </sheetViews>
  <sheetFormatPr baseColWidth="10" defaultRowHeight="14" x14ac:dyDescent="0"/>
  <cols>
    <col min="1" max="1" width="9.5" bestFit="1" customWidth="1"/>
    <col min="2" max="2" width="30.1640625" bestFit="1" customWidth="1"/>
    <col min="3" max="3" width="20.5" bestFit="1" customWidth="1"/>
    <col min="4" max="4" width="26.5" bestFit="1" customWidth="1"/>
    <col min="5" max="5" width="29.1640625" bestFit="1" customWidth="1"/>
  </cols>
  <sheetData>
    <row r="1" spans="1:6">
      <c r="A1" s="71"/>
      <c r="B1" s="71"/>
      <c r="C1" s="71"/>
      <c r="D1" s="71"/>
      <c r="E1" s="71" t="s">
        <v>462</v>
      </c>
      <c r="F1" s="71" t="s">
        <v>463</v>
      </c>
    </row>
    <row r="2" spans="1:6" ht="23">
      <c r="A2" s="122" t="s">
        <v>471</v>
      </c>
      <c r="B2" s="122"/>
      <c r="C2" s="122"/>
      <c r="D2" s="123"/>
      <c r="E2" s="71"/>
      <c r="F2" s="71" t="s">
        <v>464</v>
      </c>
    </row>
    <row r="3" spans="1:6">
      <c r="A3" s="186"/>
      <c r="B3" s="186"/>
      <c r="C3" s="186"/>
      <c r="D3" s="71"/>
      <c r="E3" s="71"/>
      <c r="F3" s="71"/>
    </row>
    <row r="4" spans="1:6">
      <c r="A4" s="183" t="s">
        <v>302</v>
      </c>
      <c r="B4" s="194" t="s">
        <v>465</v>
      </c>
      <c r="C4" s="191" t="s">
        <v>461</v>
      </c>
      <c r="D4" s="163"/>
      <c r="E4" s="71"/>
      <c r="F4" s="71"/>
    </row>
    <row r="5" spans="1:6">
      <c r="A5" s="183"/>
      <c r="B5" s="184" t="s">
        <v>466</v>
      </c>
      <c r="C5" s="186" t="s">
        <v>163</v>
      </c>
      <c r="D5" s="71"/>
      <c r="E5" s="71"/>
      <c r="F5" s="71"/>
    </row>
    <row r="6" spans="1:6">
      <c r="A6" s="186"/>
      <c r="B6" s="175" t="s">
        <v>368</v>
      </c>
      <c r="C6" s="186"/>
      <c r="D6" s="71"/>
      <c r="E6" s="71"/>
      <c r="F6" s="71"/>
    </row>
    <row r="7" spans="1:6">
      <c r="A7" s="186"/>
      <c r="B7" s="184" t="s">
        <v>467</v>
      </c>
      <c r="C7" s="186" t="s">
        <v>348</v>
      </c>
      <c r="D7" s="71"/>
      <c r="E7" s="71"/>
      <c r="F7" s="71"/>
    </row>
    <row r="8" spans="1:6">
      <c r="A8" s="193"/>
      <c r="B8" s="175" t="s">
        <v>468</v>
      </c>
      <c r="C8" s="175"/>
      <c r="D8" s="172"/>
      <c r="E8" s="71"/>
      <c r="F8" s="71"/>
    </row>
    <row r="9" spans="1:6">
      <c r="A9" s="193"/>
      <c r="B9" s="186" t="s">
        <v>469</v>
      </c>
      <c r="C9" s="186"/>
      <c r="D9" s="71"/>
      <c r="E9" s="71"/>
      <c r="F9" s="71"/>
    </row>
    <row r="10" spans="1:6">
      <c r="A10" s="193"/>
      <c r="B10" s="186" t="s">
        <v>470</v>
      </c>
      <c r="C10" s="186"/>
      <c r="D10" s="71"/>
      <c r="E10" s="71"/>
      <c r="F10" s="71"/>
    </row>
    <row r="11" spans="1:6">
      <c r="A11" s="193"/>
      <c r="B11" s="187" t="s">
        <v>257</v>
      </c>
      <c r="C11" s="187" t="s">
        <v>254</v>
      </c>
      <c r="D11" s="123" t="s">
        <v>81</v>
      </c>
      <c r="E11" s="71"/>
      <c r="F11" s="71"/>
    </row>
    <row r="12" spans="1:6">
      <c r="A12" s="193"/>
      <c r="B12" s="196" t="s">
        <v>258</v>
      </c>
      <c r="C12" s="189" t="str">
        <f>INDEX('Lang. Learn. Res.'!E28,1,1,1)</f>
        <v>Diane Scrofano</v>
      </c>
      <c r="D12" s="189" t="str">
        <f>INDEX('Lang. Learn. Res.'!F28,1,1,1)</f>
        <v>-</v>
      </c>
      <c r="E12" s="71"/>
      <c r="F12" s="197"/>
    </row>
    <row r="13" spans="1:6">
      <c r="A13" s="193"/>
      <c r="B13" s="196" t="s">
        <v>259</v>
      </c>
      <c r="C13" s="189" t="str">
        <f>INDEX('Lang. Learn. Res.'!E29,1,1,1)</f>
        <v>Perry Bennett</v>
      </c>
      <c r="D13" s="189" t="str">
        <f>INDEX('Lang. Learn. Res.'!F29,1,1,1)</f>
        <v>-</v>
      </c>
      <c r="E13" s="71"/>
      <c r="F13" s="197"/>
    </row>
    <row r="14" spans="1:6">
      <c r="A14" s="193"/>
      <c r="B14" s="186" t="s">
        <v>260</v>
      </c>
      <c r="C14" s="192" t="str">
        <f>INDEX('Math Physical Sci'!E23, 1, 1,1)</f>
        <v>-</v>
      </c>
      <c r="D14" s="192" t="str">
        <f>INDEX('Math Physical Sci'!F23, 1, 1,1)</f>
        <v>-</v>
      </c>
      <c r="E14" s="71"/>
      <c r="F14" s="197"/>
    </row>
    <row r="15" spans="1:6">
      <c r="A15" s="193"/>
      <c r="B15" s="186" t="s">
        <v>261</v>
      </c>
      <c r="C15" s="192" t="str">
        <f>INDEX('Math Physical Sci'!E24, 1, 1,1)</f>
        <v>Cindy Reed</v>
      </c>
      <c r="D15" s="192" t="str">
        <f>INDEX('Math Physical Sci'!F24, 1, 1,1)</f>
        <v>-</v>
      </c>
      <c r="E15" s="71"/>
      <c r="F15" s="197"/>
    </row>
    <row r="16" spans="1:6">
      <c r="A16" s="193"/>
      <c r="B16" s="196" t="s">
        <v>440</v>
      </c>
      <c r="C16" s="190" t="str">
        <f>INDEX('EATM.Health&amp;Life Sci'!E28, 1,1,1)</f>
        <v>Janna Johnson</v>
      </c>
      <c r="D16" s="190" t="str">
        <f>INDEX('EATM.Health&amp;Life Sci'!F28, 1,1,1)</f>
        <v>-</v>
      </c>
      <c r="E16" s="71"/>
      <c r="F16" s="197"/>
    </row>
    <row r="17" spans="1:6">
      <c r="A17" s="193"/>
      <c r="B17" s="196" t="s">
        <v>441</v>
      </c>
      <c r="C17" s="190" t="str">
        <f>INDEX('EATM.Health&amp;Life Sci'!E29, 1,1,1)</f>
        <v>Rachel Messinger</v>
      </c>
      <c r="D17" s="190" t="str">
        <f>INDEX('EATM.Health&amp;Life Sci'!F29, 1,1,1)</f>
        <v>-</v>
      </c>
      <c r="E17" s="71"/>
      <c r="F17" s="197"/>
    </row>
    <row r="18" spans="1:6">
      <c r="A18" s="193"/>
      <c r="B18" s="186" t="s">
        <v>442</v>
      </c>
      <c r="C18" s="192" t="str">
        <f>INDEX(Athl.Inst.Effectiveness!E26,1,1,1)</f>
        <v>-</v>
      </c>
      <c r="D18" s="192" t="str">
        <f>INDEX(Athl.Inst.Effectiveness!F26,1,1,1)</f>
        <v>-</v>
      </c>
      <c r="E18" s="71"/>
      <c r="F18" s="197"/>
    </row>
    <row r="19" spans="1:6">
      <c r="A19" s="193"/>
      <c r="B19" s="186" t="s">
        <v>443</v>
      </c>
      <c r="C19" s="192" t="str">
        <f>INDEX(Athl.Inst.Effectiveness!E27,1,1,1)</f>
        <v>-</v>
      </c>
      <c r="D19" s="192" t="str">
        <f>INDEX(Athl.Inst.Effectiveness!F27,1,1,1)</f>
        <v>-</v>
      </c>
      <c r="E19" s="71"/>
      <c r="F19" s="197"/>
    </row>
    <row r="20" spans="1:6">
      <c r="A20" s="193"/>
      <c r="B20" s="196" t="s">
        <v>444</v>
      </c>
      <c r="C20" s="190" t="str">
        <f>INDEX(Sci.Stu.Engmnt!E23,1,1,1)</f>
        <v>-</v>
      </c>
      <c r="D20" s="190" t="str">
        <f>INDEX(Sci.Stu.Engmnt!F23,1,1,1)</f>
        <v>-</v>
      </c>
      <c r="E20" s="71"/>
      <c r="F20" s="197"/>
    </row>
    <row r="21" spans="1:6">
      <c r="A21" s="193"/>
      <c r="B21" s="196" t="s">
        <v>445</v>
      </c>
      <c r="C21" s="190" t="str">
        <f>INDEX(Sci.Stu.Engmnt!E24,1,1,1)</f>
        <v>-</v>
      </c>
      <c r="D21" s="190" t="str">
        <f>INDEX(Sci.Stu.Engmnt!F24,1,1,1)</f>
        <v>-</v>
      </c>
      <c r="E21" s="71"/>
      <c r="F21" s="197"/>
    </row>
    <row r="22" spans="1:6">
      <c r="A22" s="193"/>
      <c r="B22" s="186" t="s">
        <v>262</v>
      </c>
      <c r="C22" s="192" t="str">
        <f>INDEX(Behav.SocialSciences!E23,1,1,1)</f>
        <v>Cynthia Barnett</v>
      </c>
      <c r="D22" s="192" t="str">
        <f>INDEX(Behav.SocialSciences!F23,1,1,1)</f>
        <v>Ray Zhang</v>
      </c>
      <c r="E22" s="71"/>
      <c r="F22" s="197"/>
    </row>
    <row r="23" spans="1:6">
      <c r="A23" s="193"/>
      <c r="B23" s="186" t="s">
        <v>263</v>
      </c>
      <c r="C23" s="192" t="str">
        <f>INDEX(Behav.SocialSciences!E24,1,1,1)</f>
        <v>Leanne Mulville</v>
      </c>
      <c r="D23" s="192" t="str">
        <f>INDEX(Behav.SocialSciences!F24,1,1,1)</f>
        <v>Rex Edwards</v>
      </c>
      <c r="E23" s="71"/>
      <c r="F23" s="197"/>
    </row>
    <row r="24" spans="1:6">
      <c r="A24" s="193"/>
      <c r="B24" s="196" t="s">
        <v>446</v>
      </c>
      <c r="C24" s="190" t="str">
        <f>INDEX(Arts.Bus.ChildDev!E35,1,1,1)</f>
        <v>Josepha Baca</v>
      </c>
      <c r="D24" s="190" t="str">
        <f>INDEX(Arts.Bus.ChildDev!F35,1,1,1)</f>
        <v>Sherry D'Attile</v>
      </c>
      <c r="E24" s="71"/>
      <c r="F24" s="197"/>
    </row>
    <row r="25" spans="1:6">
      <c r="A25" s="193"/>
      <c r="B25" s="196" t="s">
        <v>447</v>
      </c>
      <c r="C25" s="190" t="str">
        <f>INDEX(Arts.Bus.ChildDev!E36,1,1,1)</f>
        <v>Joanna Miller</v>
      </c>
      <c r="D25" s="190" t="str">
        <f>INDEX(Arts.Bus.ChildDev!F36,1,1,1)</f>
        <v>-</v>
      </c>
      <c r="E25" s="71"/>
      <c r="F25" s="197"/>
    </row>
    <row r="26" spans="1:6">
      <c r="A26" s="193"/>
      <c r="B26" s="195" t="s">
        <v>438</v>
      </c>
      <c r="C26" s="197" t="str">
        <f>INDEX(Perf.Arts!E23,1,1,1)</f>
        <v>Laura Gentry</v>
      </c>
      <c r="D26" s="197" t="str">
        <f>INDEX(Perf.Arts!F23,1,1,1)</f>
        <v>-</v>
      </c>
      <c r="E26" s="71"/>
      <c r="F26" s="197"/>
    </row>
    <row r="27" spans="1:6">
      <c r="A27" s="193"/>
      <c r="B27" s="186" t="s">
        <v>439</v>
      </c>
      <c r="C27" s="197" t="str">
        <f>INDEX(Perf.Arts!E24,1,1,1)</f>
        <v>-</v>
      </c>
      <c r="D27" s="197" t="str">
        <f>INDEX(Perf.Arts!F24,1,1,1)</f>
        <v>-</v>
      </c>
      <c r="E27" s="71"/>
      <c r="F27" s="186"/>
    </row>
    <row r="28" spans="1:6" ht="28">
      <c r="A28" s="193"/>
      <c r="B28" s="188" t="s">
        <v>269</v>
      </c>
      <c r="C28" s="187" t="s">
        <v>254</v>
      </c>
      <c r="D28" s="123"/>
      <c r="E28" s="71"/>
      <c r="F28" s="71"/>
    </row>
    <row r="29" spans="1:6">
      <c r="A29" s="193"/>
      <c r="B29" s="198" t="s">
        <v>459</v>
      </c>
      <c r="C29" s="186" t="s">
        <v>306</v>
      </c>
      <c r="D29" s="71" t="s">
        <v>448</v>
      </c>
      <c r="E29" s="71"/>
      <c r="F29" s="71"/>
    </row>
  </sheetData>
  <mergeCells count="2">
    <mergeCell ref="A2:C2"/>
    <mergeCell ref="A4:A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9"/>
  <sheetViews>
    <sheetView zoomScale="125" zoomScaleNormal="125" zoomScalePageLayoutView="125" workbookViewId="0">
      <selection activeCell="D25" sqref="D25"/>
    </sheetView>
  </sheetViews>
  <sheetFormatPr baseColWidth="10" defaultColWidth="8.83203125" defaultRowHeight="14" x14ac:dyDescent="0"/>
  <cols>
    <col min="1" max="1" width="22" style="63" bestFit="1" customWidth="1"/>
    <col min="2" max="2" width="19.33203125" bestFit="1" customWidth="1"/>
    <col min="3" max="3" width="11.33203125" bestFit="1" customWidth="1"/>
    <col min="4" max="4" width="27.83203125" bestFit="1" customWidth="1"/>
    <col min="5" max="5" width="27.1640625" bestFit="1" customWidth="1"/>
    <col min="6" max="6" width="24" customWidth="1"/>
  </cols>
  <sheetData>
    <row r="1" spans="1:6" ht="20">
      <c r="A1" s="107" t="s">
        <v>11</v>
      </c>
      <c r="B1" s="107"/>
      <c r="C1" s="107"/>
      <c r="D1" s="107"/>
      <c r="E1" s="107"/>
    </row>
    <row r="2" spans="1:6" ht="20">
      <c r="A2" s="108" t="s">
        <v>12</v>
      </c>
      <c r="B2" s="108"/>
      <c r="C2" s="109" t="s">
        <v>218</v>
      </c>
      <c r="D2" s="109"/>
      <c r="E2" s="109"/>
      <c r="F2" t="s">
        <v>145</v>
      </c>
    </row>
    <row r="3" spans="1:6" ht="15" thickBot="1"/>
    <row r="4" spans="1:6">
      <c r="A4" s="64" t="s">
        <v>226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81</v>
      </c>
    </row>
    <row r="5" spans="1:6" ht="8.25" customHeight="1">
      <c r="A5" s="65"/>
      <c r="B5" s="1"/>
      <c r="C5" s="1"/>
      <c r="D5" s="9"/>
      <c r="E5" s="6"/>
      <c r="F5" s="7"/>
    </row>
    <row r="6" spans="1:6" ht="14" customHeight="1">
      <c r="A6" s="249" t="s">
        <v>0</v>
      </c>
      <c r="B6" s="199" t="s">
        <v>9</v>
      </c>
      <c r="C6" s="199" t="s">
        <v>10</v>
      </c>
      <c r="D6" s="201" t="s">
        <v>21</v>
      </c>
      <c r="E6" s="43" t="s">
        <v>34</v>
      </c>
      <c r="F6" s="47" t="s">
        <v>305</v>
      </c>
    </row>
    <row r="7" spans="1:6" ht="14" customHeight="1">
      <c r="A7" s="250"/>
      <c r="B7" s="200"/>
      <c r="C7" s="200"/>
      <c r="D7" s="201" t="s">
        <v>22</v>
      </c>
      <c r="E7" s="43" t="s">
        <v>33</v>
      </c>
      <c r="F7" s="47" t="s">
        <v>305</v>
      </c>
    </row>
    <row r="8" spans="1:6" ht="14" customHeight="1">
      <c r="A8" s="251"/>
      <c r="B8" s="202"/>
      <c r="C8" s="202"/>
      <c r="D8" s="201" t="s">
        <v>23</v>
      </c>
      <c r="E8" s="43" t="s">
        <v>35</v>
      </c>
      <c r="F8" s="47" t="s">
        <v>305</v>
      </c>
    </row>
    <row r="9" spans="1:6" ht="14" customHeight="1">
      <c r="A9" s="249" t="s">
        <v>56</v>
      </c>
      <c r="B9" s="203" t="s">
        <v>125</v>
      </c>
      <c r="C9" s="203" t="s">
        <v>126</v>
      </c>
      <c r="D9" s="201" t="s">
        <v>21</v>
      </c>
      <c r="E9" s="43" t="s">
        <v>53</v>
      </c>
      <c r="F9" s="47"/>
    </row>
    <row r="10" spans="1:6" ht="14" customHeight="1">
      <c r="A10" s="250"/>
      <c r="B10" s="204"/>
      <c r="C10" s="204"/>
      <c r="D10" s="201" t="s">
        <v>22</v>
      </c>
      <c r="E10" s="43" t="s">
        <v>33</v>
      </c>
      <c r="F10" s="47"/>
    </row>
    <row r="11" spans="1:6" ht="14" customHeight="1">
      <c r="A11" s="251"/>
      <c r="B11" s="205"/>
      <c r="C11" s="205"/>
      <c r="D11" s="201" t="s">
        <v>23</v>
      </c>
      <c r="E11" s="43"/>
      <c r="F11" s="47"/>
    </row>
    <row r="12" spans="1:6" ht="14" customHeight="1">
      <c r="A12" s="249" t="s">
        <v>76</v>
      </c>
      <c r="B12" s="199" t="s">
        <v>13</v>
      </c>
      <c r="C12" s="199" t="s">
        <v>10</v>
      </c>
      <c r="D12" s="206" t="s">
        <v>80</v>
      </c>
      <c r="E12" s="43" t="s">
        <v>233</v>
      </c>
      <c r="F12" s="47" t="s">
        <v>54</v>
      </c>
    </row>
    <row r="13" spans="1:6" ht="14" customHeight="1">
      <c r="A13" s="251"/>
      <c r="B13" s="202"/>
      <c r="C13" s="202"/>
      <c r="D13" s="207"/>
      <c r="E13" s="43" t="s">
        <v>38</v>
      </c>
      <c r="F13" s="47" t="s">
        <v>236</v>
      </c>
    </row>
    <row r="14" spans="1:6" ht="14" customHeight="1">
      <c r="A14" s="249" t="s">
        <v>198</v>
      </c>
      <c r="B14" s="199" t="s">
        <v>14</v>
      </c>
      <c r="C14" s="199" t="s">
        <v>15</v>
      </c>
      <c r="D14" s="206" t="s">
        <v>199</v>
      </c>
      <c r="E14" s="43" t="s">
        <v>234</v>
      </c>
      <c r="F14" s="47"/>
    </row>
    <row r="15" spans="1:6" ht="14" customHeight="1">
      <c r="A15" s="250"/>
      <c r="B15" s="200"/>
      <c r="C15" s="200"/>
      <c r="D15" s="208"/>
      <c r="E15" s="43" t="s">
        <v>36</v>
      </c>
      <c r="F15" s="47"/>
    </row>
    <row r="16" spans="1:6" ht="14" customHeight="1">
      <c r="A16" s="251"/>
      <c r="B16" s="202"/>
      <c r="C16" s="202"/>
      <c r="D16" s="207"/>
      <c r="E16" s="43"/>
      <c r="F16" s="47"/>
    </row>
    <row r="17" spans="1:6" ht="14" customHeight="1">
      <c r="A17" s="252" t="s">
        <v>3</v>
      </c>
      <c r="B17" s="209" t="s">
        <v>16</v>
      </c>
      <c r="C17" s="210" t="s">
        <v>17</v>
      </c>
      <c r="D17" s="201" t="s">
        <v>21</v>
      </c>
      <c r="E17" s="45" t="s">
        <v>235</v>
      </c>
      <c r="F17" s="47"/>
    </row>
    <row r="18" spans="1:6" ht="14" customHeight="1">
      <c r="A18" s="253"/>
      <c r="B18" s="212"/>
      <c r="C18" s="213"/>
      <c r="D18" s="254" t="s">
        <v>22</v>
      </c>
      <c r="E18" s="43" t="s">
        <v>175</v>
      </c>
      <c r="F18" s="47"/>
    </row>
    <row r="19" spans="1:6" ht="14" customHeight="1">
      <c r="A19" s="255"/>
      <c r="B19" s="214"/>
      <c r="C19" s="215"/>
      <c r="D19" s="201" t="s">
        <v>23</v>
      </c>
      <c r="E19" s="43" t="s">
        <v>55</v>
      </c>
      <c r="F19" s="47"/>
    </row>
    <row r="20" spans="1:6" ht="14" customHeight="1">
      <c r="A20" s="252" t="s">
        <v>2</v>
      </c>
      <c r="B20" s="209" t="s">
        <v>16</v>
      </c>
      <c r="C20" s="210" t="s">
        <v>10</v>
      </c>
      <c r="D20" s="254" t="s">
        <v>21</v>
      </c>
      <c r="E20" s="45" t="s">
        <v>34</v>
      </c>
      <c r="F20" s="47" t="s">
        <v>305</v>
      </c>
    </row>
    <row r="21" spans="1:6" ht="14" customHeight="1">
      <c r="A21" s="253"/>
      <c r="B21" s="212"/>
      <c r="C21" s="213"/>
      <c r="D21" s="201" t="s">
        <v>22</v>
      </c>
      <c r="E21" s="45" t="s">
        <v>305</v>
      </c>
      <c r="F21" s="47" t="s">
        <v>305</v>
      </c>
    </row>
    <row r="22" spans="1:6" ht="14" customHeight="1">
      <c r="A22" s="253"/>
      <c r="B22" s="212"/>
      <c r="C22" s="213"/>
      <c r="D22" s="201" t="s">
        <v>23</v>
      </c>
      <c r="E22" s="43" t="s">
        <v>55</v>
      </c>
      <c r="F22" s="47" t="s">
        <v>305</v>
      </c>
    </row>
    <row r="23" spans="1:6">
      <c r="A23" s="253" t="s">
        <v>78</v>
      </c>
      <c r="B23" s="212" t="s">
        <v>124</v>
      </c>
      <c r="C23" s="213" t="s">
        <v>18</v>
      </c>
      <c r="D23" s="201" t="s">
        <v>21</v>
      </c>
      <c r="E23" s="45" t="s">
        <v>237</v>
      </c>
      <c r="F23" s="47" t="s">
        <v>34</v>
      </c>
    </row>
    <row r="24" spans="1:6">
      <c r="A24" s="253"/>
      <c r="B24" s="212"/>
      <c r="C24" s="213"/>
      <c r="D24" s="201" t="s">
        <v>22</v>
      </c>
      <c r="E24" s="45" t="s">
        <v>175</v>
      </c>
      <c r="F24" s="47" t="s">
        <v>305</v>
      </c>
    </row>
    <row r="25" spans="1:6">
      <c r="A25" s="253"/>
      <c r="B25" s="212"/>
      <c r="C25" s="213"/>
      <c r="D25" s="201" t="s">
        <v>23</v>
      </c>
      <c r="E25" s="45" t="s">
        <v>55</v>
      </c>
      <c r="F25" s="47" t="s">
        <v>305</v>
      </c>
    </row>
    <row r="26" spans="1:6">
      <c r="A26" s="253" t="s">
        <v>77</v>
      </c>
      <c r="B26" s="212" t="s">
        <v>123</v>
      </c>
      <c r="C26" s="212" t="s">
        <v>18</v>
      </c>
      <c r="D26" s="256" t="s">
        <v>80</v>
      </c>
      <c r="E26" s="43" t="s">
        <v>238</v>
      </c>
      <c r="F26" s="47" t="s">
        <v>305</v>
      </c>
    </row>
    <row r="27" spans="1:6">
      <c r="A27" s="253"/>
      <c r="B27" s="212"/>
      <c r="C27" s="212"/>
      <c r="D27" s="257"/>
      <c r="E27" s="45" t="s">
        <v>233</v>
      </c>
      <c r="F27" s="47" t="s">
        <v>305</v>
      </c>
    </row>
    <row r="28" spans="1:6">
      <c r="A28" s="211" t="s">
        <v>79</v>
      </c>
      <c r="B28" s="212" t="s">
        <v>123</v>
      </c>
      <c r="C28" s="212" t="s">
        <v>10</v>
      </c>
      <c r="D28" s="216" t="s">
        <v>80</v>
      </c>
      <c r="E28" s="45" t="s">
        <v>238</v>
      </c>
      <c r="F28" s="47" t="s">
        <v>305</v>
      </c>
    </row>
    <row r="29" spans="1:6" ht="15" thickBot="1">
      <c r="A29" s="217"/>
      <c r="B29" s="218"/>
      <c r="C29" s="218"/>
      <c r="D29" s="258"/>
      <c r="E29" s="46" t="s">
        <v>236</v>
      </c>
      <c r="F29" s="48" t="s">
        <v>305</v>
      </c>
    </row>
    <row r="31" spans="1:6">
      <c r="A31" s="66" t="s">
        <v>146</v>
      </c>
      <c r="B31" s="38" t="s">
        <v>14</v>
      </c>
      <c r="C31" s="38" t="s">
        <v>147</v>
      </c>
      <c r="E31" s="36" t="s">
        <v>148</v>
      </c>
    </row>
    <row r="32" spans="1:6">
      <c r="A32" s="66" t="s">
        <v>149</v>
      </c>
      <c r="B32" s="38" t="s">
        <v>124</v>
      </c>
      <c r="C32" s="38" t="s">
        <v>150</v>
      </c>
      <c r="E32" s="37"/>
    </row>
    <row r="33" spans="1:5">
      <c r="A33" s="66" t="s">
        <v>151</v>
      </c>
      <c r="B33" s="38" t="s">
        <v>14</v>
      </c>
      <c r="C33" s="38" t="s">
        <v>152</v>
      </c>
      <c r="E33" s="37"/>
    </row>
    <row r="34" spans="1:5">
      <c r="A34" s="66" t="s">
        <v>153</v>
      </c>
      <c r="B34" s="38" t="s">
        <v>154</v>
      </c>
      <c r="C34" s="38" t="s">
        <v>155</v>
      </c>
      <c r="E34" s="37" t="s">
        <v>54</v>
      </c>
    </row>
    <row r="35" spans="1:5">
      <c r="A35" s="66" t="s">
        <v>156</v>
      </c>
      <c r="B35" s="38" t="s">
        <v>123</v>
      </c>
      <c r="C35" s="38" t="s">
        <v>10</v>
      </c>
      <c r="E35" s="37"/>
    </row>
    <row r="36" spans="1:5">
      <c r="A36" s="66" t="s">
        <v>73</v>
      </c>
      <c r="B36" s="38" t="s">
        <v>157</v>
      </c>
      <c r="C36" s="38" t="s">
        <v>158</v>
      </c>
      <c r="E36" s="37" t="s">
        <v>240</v>
      </c>
    </row>
    <row r="37" spans="1:5">
      <c r="A37" s="67" t="s">
        <v>159</v>
      </c>
      <c r="B37" s="39" t="s">
        <v>160</v>
      </c>
      <c r="C37" s="39" t="s">
        <v>160</v>
      </c>
      <c r="E37" s="37" t="s">
        <v>239</v>
      </c>
    </row>
    <row r="38" spans="1:5">
      <c r="A38" s="68" t="s">
        <v>205</v>
      </c>
      <c r="B38" s="41" t="s">
        <v>207</v>
      </c>
      <c r="C38" s="41" t="s">
        <v>206</v>
      </c>
    </row>
    <row r="39" spans="1:5">
      <c r="A39" s="68" t="s">
        <v>210</v>
      </c>
      <c r="B39" s="41" t="s">
        <v>211</v>
      </c>
      <c r="C39" s="41" t="s">
        <v>206</v>
      </c>
    </row>
  </sheetData>
  <mergeCells count="34">
    <mergeCell ref="A1:E1"/>
    <mergeCell ref="A2:B2"/>
    <mergeCell ref="C2:E2"/>
    <mergeCell ref="D12:D13"/>
    <mergeCell ref="A26:A27"/>
    <mergeCell ref="B26:B27"/>
    <mergeCell ref="C26:C27"/>
    <mergeCell ref="A20:A22"/>
    <mergeCell ref="A23:A25"/>
    <mergeCell ref="A6:A8"/>
    <mergeCell ref="A9:A11"/>
    <mergeCell ref="A12:A13"/>
    <mergeCell ref="A14:A16"/>
    <mergeCell ref="A17:A19"/>
    <mergeCell ref="D14:D16"/>
    <mergeCell ref="B14:B16"/>
    <mergeCell ref="C14:C16"/>
    <mergeCell ref="B17:B19"/>
    <mergeCell ref="C17:C19"/>
    <mergeCell ref="B6:B8"/>
    <mergeCell ref="B9:B11"/>
    <mergeCell ref="C6:C8"/>
    <mergeCell ref="C9:C11"/>
    <mergeCell ref="B12:B13"/>
    <mergeCell ref="C12:C13"/>
    <mergeCell ref="A28:A29"/>
    <mergeCell ref="B28:B29"/>
    <mergeCell ref="C28:C29"/>
    <mergeCell ref="D28:D29"/>
    <mergeCell ref="B20:B22"/>
    <mergeCell ref="C20:C22"/>
    <mergeCell ref="B23:B25"/>
    <mergeCell ref="C23:C25"/>
    <mergeCell ref="D26:D27"/>
  </mergeCells>
  <printOptions horizontalCentered="1" verticalCentered="1" gridLines="1"/>
  <pageMargins left="0.25" right="0.25" top="0.75" bottom="0.75" header="0.3" footer="0.3"/>
  <pageSetup scale="9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="125" zoomScaleNormal="125" zoomScalePageLayoutView="125" workbookViewId="0">
      <selection activeCell="D27" sqref="D27"/>
    </sheetView>
  </sheetViews>
  <sheetFormatPr baseColWidth="10" defaultColWidth="8.83203125" defaultRowHeight="14" x14ac:dyDescent="0"/>
  <cols>
    <col min="1" max="1" width="21.6640625" style="36" customWidth="1"/>
    <col min="2" max="2" width="17.33203125" bestFit="1" customWidth="1"/>
    <col min="3" max="3" width="11.6640625" bestFit="1" customWidth="1"/>
    <col min="4" max="4" width="27.5" bestFit="1" customWidth="1"/>
    <col min="5" max="5" width="26.83203125" customWidth="1"/>
    <col min="6" max="6" width="32.83203125" customWidth="1"/>
  </cols>
  <sheetData>
    <row r="1" spans="1:6" ht="20">
      <c r="A1" s="107" t="s">
        <v>11</v>
      </c>
      <c r="B1" s="107"/>
      <c r="C1" s="107"/>
      <c r="D1" s="107"/>
      <c r="E1" s="107"/>
    </row>
    <row r="2" spans="1:6" ht="20">
      <c r="A2" s="108" t="s">
        <v>12</v>
      </c>
      <c r="B2" s="108"/>
      <c r="C2" s="109" t="s">
        <v>4</v>
      </c>
      <c r="D2" s="109"/>
      <c r="E2" s="109"/>
      <c r="F2" t="s">
        <v>216</v>
      </c>
    </row>
    <row r="3" spans="1:6" ht="15" thickBot="1"/>
    <row r="4" spans="1:6">
      <c r="A4" s="51" t="s">
        <v>226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81</v>
      </c>
    </row>
    <row r="5" spans="1:6" ht="8.25" customHeight="1">
      <c r="A5" s="52"/>
      <c r="B5" s="1"/>
      <c r="C5" s="1"/>
      <c r="D5" s="9"/>
      <c r="E5" s="6"/>
      <c r="F5" s="7"/>
    </row>
    <row r="6" spans="1:6" ht="14" customHeight="1">
      <c r="A6" s="219" t="s">
        <v>0</v>
      </c>
      <c r="B6" s="220" t="s">
        <v>9</v>
      </c>
      <c r="C6" s="220" t="s">
        <v>10</v>
      </c>
      <c r="D6" s="223" t="s">
        <v>27</v>
      </c>
      <c r="E6" s="157" t="s">
        <v>180</v>
      </c>
      <c r="F6" s="224" t="s">
        <v>179</v>
      </c>
    </row>
    <row r="7" spans="1:6" ht="14" customHeight="1">
      <c r="A7" s="225"/>
      <c r="B7" s="226"/>
      <c r="C7" s="226"/>
      <c r="D7" s="223" t="s">
        <v>28</v>
      </c>
      <c r="E7" s="157" t="s">
        <v>134</v>
      </c>
      <c r="F7" s="224" t="s">
        <v>133</v>
      </c>
    </row>
    <row r="8" spans="1:6" ht="14" customHeight="1">
      <c r="A8" s="219" t="s">
        <v>56</v>
      </c>
      <c r="B8" s="228" t="s">
        <v>125</v>
      </c>
      <c r="C8" s="228" t="s">
        <v>126</v>
      </c>
      <c r="D8" s="223" t="s">
        <v>27</v>
      </c>
      <c r="E8" s="157" t="s">
        <v>183</v>
      </c>
      <c r="F8" s="224"/>
    </row>
    <row r="9" spans="1:6" ht="14" customHeight="1">
      <c r="A9" s="225"/>
      <c r="B9" s="230"/>
      <c r="C9" s="230"/>
      <c r="D9" s="223" t="s">
        <v>28</v>
      </c>
      <c r="E9" s="84" t="s">
        <v>133</v>
      </c>
      <c r="F9" s="224"/>
    </row>
    <row r="10" spans="1:6" ht="14" customHeight="1">
      <c r="A10" s="219" t="s">
        <v>76</v>
      </c>
      <c r="B10" s="220" t="s">
        <v>13</v>
      </c>
      <c r="C10" s="220" t="s">
        <v>10</v>
      </c>
      <c r="D10" s="231" t="s">
        <v>80</v>
      </c>
      <c r="E10" s="84" t="s">
        <v>183</v>
      </c>
      <c r="F10" s="224"/>
    </row>
    <row r="11" spans="1:6" ht="14" customHeight="1">
      <c r="A11" s="225"/>
      <c r="B11" s="226"/>
      <c r="C11" s="226"/>
      <c r="D11" s="232"/>
      <c r="E11" s="84"/>
      <c r="F11" s="224"/>
    </row>
    <row r="12" spans="1:6" ht="14" customHeight="1">
      <c r="A12" s="219" t="s">
        <v>138</v>
      </c>
      <c r="B12" s="220" t="s">
        <v>14</v>
      </c>
      <c r="C12" s="220" t="s">
        <v>15</v>
      </c>
      <c r="D12" s="231" t="s">
        <v>199</v>
      </c>
      <c r="E12" s="84" t="s">
        <v>186</v>
      </c>
      <c r="F12" s="224"/>
    </row>
    <row r="13" spans="1:6" ht="14" customHeight="1">
      <c r="A13" s="221"/>
      <c r="B13" s="222"/>
      <c r="C13" s="222"/>
      <c r="D13" s="233"/>
      <c r="E13" s="84" t="s">
        <v>311</v>
      </c>
      <c r="F13" s="224"/>
    </row>
    <row r="14" spans="1:6" ht="14" customHeight="1">
      <c r="A14" s="225"/>
      <c r="B14" s="226"/>
      <c r="C14" s="226"/>
      <c r="D14" s="232"/>
      <c r="E14" s="84" t="s">
        <v>134</v>
      </c>
      <c r="F14" s="224"/>
    </row>
    <row r="15" spans="1:6" ht="14" customHeight="1">
      <c r="A15" s="234" t="s">
        <v>3</v>
      </c>
      <c r="B15" s="235" t="s">
        <v>16</v>
      </c>
      <c r="C15" s="236" t="s">
        <v>17</v>
      </c>
      <c r="D15" s="223" t="s">
        <v>27</v>
      </c>
      <c r="E15" s="84" t="s">
        <v>135</v>
      </c>
      <c r="F15" s="224"/>
    </row>
    <row r="16" spans="1:6" ht="14" customHeight="1">
      <c r="A16" s="239"/>
      <c r="B16" s="240"/>
      <c r="C16" s="241"/>
      <c r="D16" s="223" t="s">
        <v>28</v>
      </c>
      <c r="E16" s="84" t="s">
        <v>407</v>
      </c>
      <c r="F16" s="224"/>
    </row>
    <row r="17" spans="1:6" ht="14" customHeight="1">
      <c r="A17" s="234" t="s">
        <v>2</v>
      </c>
      <c r="B17" s="235" t="s">
        <v>16</v>
      </c>
      <c r="C17" s="236" t="s">
        <v>10</v>
      </c>
      <c r="D17" s="223" t="s">
        <v>27</v>
      </c>
      <c r="E17" s="84" t="s">
        <v>135</v>
      </c>
      <c r="F17" s="224" t="s">
        <v>305</v>
      </c>
    </row>
    <row r="18" spans="1:6" ht="14" customHeight="1">
      <c r="A18" s="237"/>
      <c r="B18" s="132"/>
      <c r="C18" s="238"/>
      <c r="D18" s="223" t="s">
        <v>28</v>
      </c>
      <c r="E18" s="84" t="s">
        <v>136</v>
      </c>
      <c r="F18" s="224" t="s">
        <v>305</v>
      </c>
    </row>
    <row r="19" spans="1:6" ht="14" customHeight="1">
      <c r="A19" s="237" t="s">
        <v>78</v>
      </c>
      <c r="B19" s="132" t="s">
        <v>124</v>
      </c>
      <c r="C19" s="238" t="s">
        <v>18</v>
      </c>
      <c r="D19" s="223" t="s">
        <v>27</v>
      </c>
      <c r="E19" s="84" t="s">
        <v>135</v>
      </c>
      <c r="F19" s="224" t="s">
        <v>305</v>
      </c>
    </row>
    <row r="20" spans="1:6" ht="14" customHeight="1">
      <c r="A20" s="237"/>
      <c r="B20" s="132"/>
      <c r="C20" s="238"/>
      <c r="D20" s="223" t="s">
        <v>28</v>
      </c>
      <c r="E20" s="84" t="s">
        <v>133</v>
      </c>
      <c r="F20" s="224" t="s">
        <v>305</v>
      </c>
    </row>
    <row r="21" spans="1:6" ht="14" customHeight="1">
      <c r="A21" s="237" t="s">
        <v>77</v>
      </c>
      <c r="B21" s="132" t="s">
        <v>123</v>
      </c>
      <c r="C21" s="132" t="s">
        <v>18</v>
      </c>
      <c r="D21" s="136" t="s">
        <v>80</v>
      </c>
      <c r="E21" s="84" t="s">
        <v>307</v>
      </c>
      <c r="F21" s="224" t="s">
        <v>179</v>
      </c>
    </row>
    <row r="22" spans="1:6">
      <c r="A22" s="237"/>
      <c r="B22" s="132"/>
      <c r="C22" s="132"/>
      <c r="D22" s="134"/>
      <c r="E22" s="84" t="s">
        <v>186</v>
      </c>
      <c r="F22" s="224" t="s">
        <v>183</v>
      </c>
    </row>
    <row r="23" spans="1:6">
      <c r="A23" s="237" t="s">
        <v>79</v>
      </c>
      <c r="B23" s="132" t="s">
        <v>123</v>
      </c>
      <c r="C23" s="132" t="s">
        <v>10</v>
      </c>
      <c r="D23" s="137" t="s">
        <v>80</v>
      </c>
      <c r="E23" s="84" t="s">
        <v>305</v>
      </c>
      <c r="F23" s="224" t="s">
        <v>305</v>
      </c>
    </row>
    <row r="24" spans="1:6" ht="15" thickBot="1">
      <c r="A24" s="245"/>
      <c r="B24" s="246"/>
      <c r="C24" s="246"/>
      <c r="D24" s="151"/>
      <c r="E24" s="86" t="s">
        <v>185</v>
      </c>
      <c r="F24" s="248" t="s">
        <v>305</v>
      </c>
    </row>
    <row r="26" spans="1:6">
      <c r="A26" s="54" t="s">
        <v>146</v>
      </c>
      <c r="B26" s="38" t="s">
        <v>14</v>
      </c>
      <c r="C26" s="38" t="s">
        <v>147</v>
      </c>
    </row>
    <row r="27" spans="1:6">
      <c r="A27" s="54" t="s">
        <v>149</v>
      </c>
      <c r="B27" s="38" t="s">
        <v>124</v>
      </c>
      <c r="C27" s="38" t="s">
        <v>150</v>
      </c>
    </row>
    <row r="28" spans="1:6">
      <c r="A28" s="54" t="s">
        <v>151</v>
      </c>
      <c r="B28" s="38" t="s">
        <v>14</v>
      </c>
      <c r="C28" s="38" t="s">
        <v>152</v>
      </c>
    </row>
    <row r="29" spans="1:6">
      <c r="A29" s="54" t="s">
        <v>153</v>
      </c>
      <c r="B29" s="38" t="s">
        <v>154</v>
      </c>
      <c r="C29" s="38" t="s">
        <v>155</v>
      </c>
    </row>
    <row r="30" spans="1:6">
      <c r="A30" s="54" t="s">
        <v>156</v>
      </c>
      <c r="B30" s="38" t="s">
        <v>123</v>
      </c>
      <c r="C30" s="38" t="s">
        <v>10</v>
      </c>
      <c r="E30" s="37" t="s">
        <v>184</v>
      </c>
    </row>
    <row r="31" spans="1:6">
      <c r="A31" s="54" t="s">
        <v>73</v>
      </c>
      <c r="B31" s="38" t="s">
        <v>157</v>
      </c>
      <c r="C31" s="38" t="s">
        <v>158</v>
      </c>
    </row>
    <row r="32" spans="1:6">
      <c r="A32" s="55" t="s">
        <v>159</v>
      </c>
      <c r="B32" s="39" t="s">
        <v>160</v>
      </c>
      <c r="C32" s="39" t="s">
        <v>160</v>
      </c>
    </row>
    <row r="33" spans="1:5">
      <c r="A33" s="56" t="s">
        <v>205</v>
      </c>
      <c r="B33" s="41" t="s">
        <v>207</v>
      </c>
      <c r="C33" s="41" t="s">
        <v>206</v>
      </c>
    </row>
    <row r="34" spans="1:5">
      <c r="A34" s="56" t="s">
        <v>210</v>
      </c>
      <c r="B34" s="41" t="s">
        <v>211</v>
      </c>
      <c r="C34" s="41" t="s">
        <v>206</v>
      </c>
    </row>
    <row r="36" spans="1:5">
      <c r="A36" s="69"/>
      <c r="B36" s="27"/>
      <c r="C36" s="27"/>
      <c r="D36" s="27"/>
      <c r="E36" s="27"/>
    </row>
    <row r="37" spans="1:5">
      <c r="A37" s="59"/>
      <c r="B37" s="26"/>
      <c r="C37" s="26"/>
      <c r="D37" s="26"/>
      <c r="E37" s="26"/>
    </row>
    <row r="38" spans="1:5">
      <c r="A38" s="5"/>
      <c r="B38" s="5"/>
      <c r="C38" s="5"/>
      <c r="D38" s="29"/>
      <c r="E38" s="32"/>
    </row>
    <row r="39" spans="1:5">
      <c r="A39" s="5"/>
      <c r="B39" s="5"/>
      <c r="C39" s="5"/>
      <c r="D39" s="29"/>
      <c r="E39" s="32"/>
    </row>
    <row r="40" spans="1:5">
      <c r="A40" s="5"/>
      <c r="B40" s="5"/>
      <c r="C40" s="5"/>
      <c r="D40" s="29"/>
      <c r="E40" s="32"/>
    </row>
    <row r="41" spans="1:5">
      <c r="A41" s="5"/>
      <c r="B41" s="5"/>
      <c r="C41" s="5"/>
      <c r="D41" s="29"/>
      <c r="E41" s="32"/>
    </row>
    <row r="42" spans="1:5">
      <c r="A42" s="5"/>
      <c r="B42" s="5"/>
      <c r="C42" s="5"/>
      <c r="D42" s="29"/>
      <c r="E42" s="32"/>
    </row>
    <row r="43" spans="1:5">
      <c r="A43" s="5"/>
      <c r="B43" s="5"/>
      <c r="C43" s="5"/>
      <c r="D43" s="29"/>
      <c r="E43" s="32"/>
    </row>
    <row r="44" spans="1:5">
      <c r="A44" s="5"/>
      <c r="B44" s="5"/>
      <c r="C44" s="5"/>
      <c r="D44" s="29"/>
      <c r="E44" s="32"/>
    </row>
    <row r="45" spans="1:5">
      <c r="A45" s="5"/>
      <c r="B45" s="5"/>
      <c r="C45" s="5"/>
      <c r="D45" s="29"/>
      <c r="E45" s="32"/>
    </row>
    <row r="46" spans="1:5">
      <c r="A46" s="5"/>
      <c r="B46" s="5"/>
      <c r="C46" s="5"/>
      <c r="D46" s="26"/>
      <c r="E46" s="32"/>
    </row>
    <row r="47" spans="1:5">
      <c r="A47" s="5"/>
      <c r="B47" s="5"/>
      <c r="C47" s="5"/>
      <c r="D47" s="29"/>
      <c r="E47" s="32"/>
    </row>
    <row r="48" spans="1:5">
      <c r="A48" s="5"/>
      <c r="B48" s="5"/>
      <c r="C48" s="5"/>
      <c r="D48" s="29"/>
      <c r="E48" s="32"/>
    </row>
    <row r="49" spans="1:5">
      <c r="A49" s="5"/>
      <c r="B49" s="5"/>
      <c r="C49" s="5"/>
      <c r="D49" s="29"/>
      <c r="E49" s="32"/>
    </row>
    <row r="50" spans="1:5">
      <c r="A50" s="5"/>
      <c r="B50" s="5"/>
      <c r="C50" s="5"/>
      <c r="D50" s="29"/>
      <c r="E50" s="32"/>
    </row>
    <row r="51" spans="1:5">
      <c r="A51" s="5"/>
      <c r="B51" s="5"/>
      <c r="C51" s="5"/>
      <c r="D51" s="29"/>
      <c r="E51" s="32"/>
    </row>
    <row r="52" spans="1:5">
      <c r="A52" s="5"/>
      <c r="B52" s="5"/>
      <c r="C52" s="5"/>
      <c r="D52" s="29"/>
      <c r="E52" s="32"/>
    </row>
    <row r="53" spans="1:5">
      <c r="A53" s="5"/>
      <c r="B53" s="5"/>
      <c r="C53" s="5"/>
      <c r="D53" s="29"/>
      <c r="E53" s="33"/>
    </row>
    <row r="54" spans="1:5">
      <c r="A54" s="5"/>
      <c r="B54" s="5"/>
      <c r="C54" s="5"/>
      <c r="D54" s="29"/>
      <c r="E54" s="32"/>
    </row>
    <row r="55" spans="1:5">
      <c r="A55" s="59"/>
      <c r="B55" s="26"/>
      <c r="C55" s="26"/>
      <c r="D55" s="29"/>
      <c r="E55" s="32"/>
    </row>
    <row r="56" spans="1:5">
      <c r="A56" s="59"/>
      <c r="B56" s="26"/>
      <c r="C56" s="26"/>
      <c r="D56" s="29"/>
      <c r="E56" s="32"/>
    </row>
    <row r="57" spans="1:5">
      <c r="A57" s="5"/>
      <c r="B57" s="5"/>
      <c r="C57" s="5"/>
      <c r="D57" s="31"/>
      <c r="E57" s="33"/>
    </row>
    <row r="58" spans="1:5">
      <c r="A58" s="5"/>
      <c r="B58" s="5"/>
      <c r="C58" s="5"/>
      <c r="D58" s="31"/>
      <c r="E58" s="33"/>
    </row>
  </sheetData>
  <mergeCells count="34">
    <mergeCell ref="B19:B20"/>
    <mergeCell ref="C19:C20"/>
    <mergeCell ref="D12:D14"/>
    <mergeCell ref="A12:A14"/>
    <mergeCell ref="B12:B14"/>
    <mergeCell ref="C12:C14"/>
    <mergeCell ref="A15:A16"/>
    <mergeCell ref="B15:B16"/>
    <mergeCell ref="C15:C16"/>
    <mergeCell ref="A17:A18"/>
    <mergeCell ref="B17:B18"/>
    <mergeCell ref="C17:C18"/>
    <mergeCell ref="A19:A20"/>
    <mergeCell ref="A1:E1"/>
    <mergeCell ref="A2:B2"/>
    <mergeCell ref="C2:E2"/>
    <mergeCell ref="A10:A11"/>
    <mergeCell ref="B10:B11"/>
    <mergeCell ref="C10:C11"/>
    <mergeCell ref="D10:D11"/>
    <mergeCell ref="A6:A7"/>
    <mergeCell ref="B6:B7"/>
    <mergeCell ref="C6:C7"/>
    <mergeCell ref="C8:C9"/>
    <mergeCell ref="A8:A9"/>
    <mergeCell ref="B8:B9"/>
    <mergeCell ref="D23:D24"/>
    <mergeCell ref="C23:C24"/>
    <mergeCell ref="B23:B24"/>
    <mergeCell ref="A23:A24"/>
    <mergeCell ref="D21:D22"/>
    <mergeCell ref="A21:A22"/>
    <mergeCell ref="B21:B22"/>
    <mergeCell ref="C21:C22"/>
  </mergeCell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125" zoomScaleNormal="125" zoomScalePageLayoutView="125" workbookViewId="0">
      <selection activeCell="E32" sqref="E32"/>
    </sheetView>
  </sheetViews>
  <sheetFormatPr baseColWidth="10" defaultColWidth="8.83203125" defaultRowHeight="14" x14ac:dyDescent="0"/>
  <cols>
    <col min="1" max="1" width="22" style="36" bestFit="1" customWidth="1"/>
    <col min="2" max="2" width="17.33203125" bestFit="1" customWidth="1"/>
    <col min="3" max="3" width="11.6640625" bestFit="1" customWidth="1"/>
    <col min="4" max="4" width="27.5" bestFit="1" customWidth="1"/>
    <col min="5" max="5" width="30" customWidth="1"/>
    <col min="6" max="6" width="23.83203125" customWidth="1"/>
  </cols>
  <sheetData>
    <row r="1" spans="1:7" ht="20">
      <c r="A1" s="107" t="s">
        <v>11</v>
      </c>
      <c r="B1" s="107"/>
      <c r="C1" s="107"/>
      <c r="D1" s="107"/>
      <c r="E1" s="107"/>
    </row>
    <row r="2" spans="1:7" ht="20">
      <c r="A2" s="108" t="s">
        <v>12</v>
      </c>
      <c r="B2" s="108"/>
      <c r="C2" s="109" t="s">
        <v>351</v>
      </c>
      <c r="D2" s="109"/>
      <c r="E2" s="109"/>
      <c r="F2" t="s">
        <v>131</v>
      </c>
    </row>
    <row r="3" spans="1:7" ht="15" thickBot="1"/>
    <row r="4" spans="1:7">
      <c r="A4" s="51" t="s">
        <v>226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81</v>
      </c>
    </row>
    <row r="5" spans="1:7" ht="8.25" customHeight="1">
      <c r="A5" s="52"/>
      <c r="B5" s="1"/>
      <c r="C5" s="1"/>
      <c r="D5" s="9"/>
      <c r="E5" s="6"/>
      <c r="F5" s="7"/>
    </row>
    <row r="6" spans="1:7" ht="14" customHeight="1">
      <c r="A6" s="249" t="s">
        <v>0</v>
      </c>
      <c r="B6" s="199" t="s">
        <v>9</v>
      </c>
      <c r="C6" s="199" t="s">
        <v>10</v>
      </c>
      <c r="D6" s="201" t="s">
        <v>24</v>
      </c>
      <c r="E6" s="43" t="s">
        <v>59</v>
      </c>
      <c r="F6" s="47" t="s">
        <v>303</v>
      </c>
      <c r="G6" s="44"/>
    </row>
    <row r="7" spans="1:7" ht="14" customHeight="1">
      <c r="A7" s="250"/>
      <c r="B7" s="200"/>
      <c r="C7" s="200"/>
      <c r="D7" s="201" t="s">
        <v>25</v>
      </c>
      <c r="E7" s="43" t="s">
        <v>176</v>
      </c>
      <c r="F7" s="47" t="s">
        <v>305</v>
      </c>
      <c r="G7" s="44"/>
    </row>
    <row r="8" spans="1:7" ht="14" customHeight="1">
      <c r="A8" s="251"/>
      <c r="B8" s="202"/>
      <c r="C8" s="202"/>
      <c r="D8" s="201" t="s">
        <v>221</v>
      </c>
      <c r="E8" s="43" t="s">
        <v>58</v>
      </c>
      <c r="F8" s="47" t="s">
        <v>310</v>
      </c>
      <c r="G8" s="44"/>
    </row>
    <row r="9" spans="1:7" ht="14" customHeight="1">
      <c r="A9" s="249" t="s">
        <v>56</v>
      </c>
      <c r="B9" s="203" t="s">
        <v>125</v>
      </c>
      <c r="C9" s="203" t="s">
        <v>126</v>
      </c>
      <c r="D9" s="201" t="s">
        <v>24</v>
      </c>
      <c r="E9" s="43" t="s">
        <v>60</v>
      </c>
      <c r="F9" s="47"/>
      <c r="G9" s="44"/>
    </row>
    <row r="10" spans="1:7" ht="14" customHeight="1">
      <c r="A10" s="250"/>
      <c r="B10" s="204"/>
      <c r="C10" s="204"/>
      <c r="D10" s="201" t="s">
        <v>25</v>
      </c>
      <c r="E10" s="43" t="s">
        <v>127</v>
      </c>
      <c r="F10" s="47"/>
      <c r="G10" s="44"/>
    </row>
    <row r="11" spans="1:7" ht="14" customHeight="1">
      <c r="A11" s="251"/>
      <c r="B11" s="205"/>
      <c r="C11" s="205"/>
      <c r="D11" s="201" t="s">
        <v>26</v>
      </c>
      <c r="E11" s="43" t="s">
        <v>61</v>
      </c>
      <c r="F11" s="47"/>
      <c r="G11" s="44"/>
    </row>
    <row r="12" spans="1:7" ht="14" customHeight="1">
      <c r="A12" s="249" t="s">
        <v>76</v>
      </c>
      <c r="B12" s="199" t="s">
        <v>13</v>
      </c>
      <c r="C12" s="199" t="s">
        <v>10</v>
      </c>
      <c r="D12" s="206" t="s">
        <v>80</v>
      </c>
      <c r="E12" s="43" t="s">
        <v>62</v>
      </c>
      <c r="F12" s="47"/>
      <c r="G12" s="44"/>
    </row>
    <row r="13" spans="1:7" ht="14" customHeight="1">
      <c r="A13" s="251"/>
      <c r="B13" s="202"/>
      <c r="C13" s="202"/>
      <c r="D13" s="207"/>
      <c r="E13" s="43" t="s">
        <v>63</v>
      </c>
      <c r="F13" s="47"/>
      <c r="G13" s="44"/>
    </row>
    <row r="14" spans="1:7" ht="14" customHeight="1">
      <c r="A14" s="249" t="s">
        <v>138</v>
      </c>
      <c r="B14" s="199" t="s">
        <v>14</v>
      </c>
      <c r="C14" s="199" t="s">
        <v>15</v>
      </c>
      <c r="D14" s="206" t="s">
        <v>199</v>
      </c>
      <c r="E14" s="43" t="s">
        <v>129</v>
      </c>
      <c r="F14" s="47" t="s">
        <v>372</v>
      </c>
      <c r="G14" s="44"/>
    </row>
    <row r="15" spans="1:7" ht="14" customHeight="1">
      <c r="A15" s="250"/>
      <c r="B15" s="200"/>
      <c r="C15" s="200"/>
      <c r="D15" s="208"/>
      <c r="E15" s="43" t="s">
        <v>197</v>
      </c>
      <c r="F15" s="47" t="s">
        <v>373</v>
      </c>
      <c r="G15" s="44"/>
    </row>
    <row r="16" spans="1:7" ht="14" customHeight="1">
      <c r="A16" s="251"/>
      <c r="B16" s="202"/>
      <c r="C16" s="202"/>
      <c r="D16" s="207"/>
      <c r="E16" s="43" t="s">
        <v>64</v>
      </c>
      <c r="F16" s="47" t="s">
        <v>230</v>
      </c>
      <c r="G16" s="44"/>
    </row>
    <row r="17" spans="1:7" ht="14" customHeight="1">
      <c r="A17" s="252" t="s">
        <v>3</v>
      </c>
      <c r="B17" s="209" t="s">
        <v>16</v>
      </c>
      <c r="C17" s="210" t="s">
        <v>17</v>
      </c>
      <c r="D17" s="201" t="s">
        <v>24</v>
      </c>
      <c r="E17" s="43" t="s">
        <v>130</v>
      </c>
      <c r="F17" s="47"/>
      <c r="G17" s="44" t="s">
        <v>404</v>
      </c>
    </row>
    <row r="18" spans="1:7">
      <c r="A18" s="253"/>
      <c r="B18" s="212"/>
      <c r="C18" s="213"/>
      <c r="D18" s="201" t="s">
        <v>25</v>
      </c>
      <c r="E18" s="43" t="s">
        <v>230</v>
      </c>
      <c r="F18" s="47"/>
      <c r="G18" s="44"/>
    </row>
    <row r="19" spans="1:7">
      <c r="A19" s="255"/>
      <c r="B19" s="214"/>
      <c r="C19" s="215"/>
      <c r="D19" s="201" t="s">
        <v>26</v>
      </c>
      <c r="E19" s="43" t="s">
        <v>132</v>
      </c>
      <c r="F19" s="47"/>
      <c r="G19" s="44"/>
    </row>
    <row r="20" spans="1:7">
      <c r="A20" s="252" t="s">
        <v>2</v>
      </c>
      <c r="B20" s="209" t="s">
        <v>16</v>
      </c>
      <c r="C20" s="210" t="s">
        <v>10</v>
      </c>
      <c r="D20" s="201" t="s">
        <v>435</v>
      </c>
      <c r="E20" s="43" t="s">
        <v>130</v>
      </c>
      <c r="F20" s="47" t="s">
        <v>60</v>
      </c>
      <c r="G20" s="44"/>
    </row>
    <row r="21" spans="1:7">
      <c r="A21" s="253"/>
      <c r="B21" s="212"/>
      <c r="C21" s="213"/>
      <c r="D21" s="201" t="s">
        <v>25</v>
      </c>
      <c r="E21" s="43" t="s">
        <v>436</v>
      </c>
      <c r="F21" s="47" t="s">
        <v>305</v>
      </c>
      <c r="G21" s="44"/>
    </row>
    <row r="22" spans="1:7">
      <c r="A22" s="253"/>
      <c r="B22" s="212"/>
      <c r="C22" s="213"/>
      <c r="D22" s="201" t="s">
        <v>26</v>
      </c>
      <c r="E22" s="45" t="s">
        <v>405</v>
      </c>
      <c r="F22" s="47" t="s">
        <v>305</v>
      </c>
      <c r="G22" s="44"/>
    </row>
    <row r="23" spans="1:7">
      <c r="A23" s="253" t="s">
        <v>78</v>
      </c>
      <c r="B23" s="212" t="s">
        <v>124</v>
      </c>
      <c r="C23" s="213" t="s">
        <v>18</v>
      </c>
      <c r="D23" s="201" t="s">
        <v>435</v>
      </c>
      <c r="E23" s="43" t="s">
        <v>305</v>
      </c>
      <c r="F23" s="47" t="s">
        <v>305</v>
      </c>
      <c r="G23" s="44"/>
    </row>
    <row r="24" spans="1:7">
      <c r="A24" s="253"/>
      <c r="B24" s="260"/>
      <c r="C24" s="213"/>
      <c r="D24" s="201" t="s">
        <v>25</v>
      </c>
      <c r="E24" s="43" t="s">
        <v>405</v>
      </c>
      <c r="F24" s="47" t="s">
        <v>305</v>
      </c>
      <c r="G24" s="44"/>
    </row>
    <row r="25" spans="1:7">
      <c r="A25" s="253"/>
      <c r="B25" s="260"/>
      <c r="C25" s="213"/>
      <c r="D25" s="201" t="s">
        <v>26</v>
      </c>
      <c r="E25" s="43" t="s">
        <v>436</v>
      </c>
      <c r="F25" s="47" t="s">
        <v>305</v>
      </c>
      <c r="G25" s="44"/>
    </row>
    <row r="26" spans="1:7">
      <c r="A26" s="253" t="s">
        <v>77</v>
      </c>
      <c r="B26" s="212" t="s">
        <v>123</v>
      </c>
      <c r="C26" s="212" t="s">
        <v>18</v>
      </c>
      <c r="D26" s="256" t="s">
        <v>80</v>
      </c>
      <c r="E26" s="43" t="s">
        <v>177</v>
      </c>
      <c r="F26" s="47" t="s">
        <v>305</v>
      </c>
      <c r="G26" s="44"/>
    </row>
    <row r="27" spans="1:7">
      <c r="A27" s="253"/>
      <c r="B27" s="212"/>
      <c r="C27" s="212"/>
      <c r="D27" s="257"/>
      <c r="E27" s="43" t="s">
        <v>63</v>
      </c>
      <c r="F27" s="47" t="s">
        <v>305</v>
      </c>
      <c r="G27" s="44"/>
    </row>
    <row r="28" spans="1:7">
      <c r="A28" s="253" t="s">
        <v>79</v>
      </c>
      <c r="B28" s="212" t="s">
        <v>123</v>
      </c>
      <c r="C28" s="212" t="s">
        <v>10</v>
      </c>
      <c r="D28" s="216" t="s">
        <v>80</v>
      </c>
      <c r="E28" s="43" t="s">
        <v>178</v>
      </c>
      <c r="F28" s="47" t="s">
        <v>305</v>
      </c>
      <c r="G28" s="44"/>
    </row>
    <row r="29" spans="1:7" ht="15" thickBot="1">
      <c r="A29" s="261"/>
      <c r="B29" s="218"/>
      <c r="C29" s="218"/>
      <c r="D29" s="259"/>
      <c r="E29" s="46" t="s">
        <v>63</v>
      </c>
      <c r="F29" s="48" t="s">
        <v>305</v>
      </c>
      <c r="G29" s="44"/>
    </row>
    <row r="31" spans="1:7">
      <c r="A31" s="54" t="s">
        <v>146</v>
      </c>
      <c r="B31" s="38" t="s">
        <v>14</v>
      </c>
      <c r="C31" s="38" t="s">
        <v>147</v>
      </c>
    </row>
    <row r="32" spans="1:7">
      <c r="A32" s="54" t="s">
        <v>149</v>
      </c>
      <c r="B32" s="38" t="s">
        <v>124</v>
      </c>
      <c r="C32" s="38" t="s">
        <v>150</v>
      </c>
    </row>
    <row r="33" spans="1:6">
      <c r="A33" s="54" t="s">
        <v>151</v>
      </c>
      <c r="B33" s="38" t="s">
        <v>14</v>
      </c>
      <c r="C33" s="38" t="s">
        <v>152</v>
      </c>
      <c r="E33" s="37" t="s">
        <v>249</v>
      </c>
    </row>
    <row r="34" spans="1:6">
      <c r="A34" s="54" t="s">
        <v>153</v>
      </c>
      <c r="B34" s="38" t="s">
        <v>154</v>
      </c>
      <c r="C34" s="38" t="s">
        <v>155</v>
      </c>
    </row>
    <row r="35" spans="1:6">
      <c r="A35" s="54" t="s">
        <v>156</v>
      </c>
      <c r="B35" s="38" t="s">
        <v>123</v>
      </c>
      <c r="C35" s="38" t="s">
        <v>10</v>
      </c>
      <c r="E35" s="37" t="s">
        <v>196</v>
      </c>
      <c r="F35" s="37" t="s">
        <v>128</v>
      </c>
    </row>
    <row r="36" spans="1:6">
      <c r="A36" s="54" t="s">
        <v>73</v>
      </c>
      <c r="B36" s="38" t="s">
        <v>157</v>
      </c>
      <c r="C36" s="38" t="s">
        <v>158</v>
      </c>
    </row>
    <row r="37" spans="1:6">
      <c r="A37" s="55" t="s">
        <v>159</v>
      </c>
      <c r="B37" s="39" t="s">
        <v>160</v>
      </c>
      <c r="C37" s="39" t="s">
        <v>160</v>
      </c>
      <c r="D37" s="26"/>
      <c r="E37" s="26"/>
    </row>
    <row r="38" spans="1:6">
      <c r="A38" s="56" t="s">
        <v>205</v>
      </c>
      <c r="B38" s="41" t="s">
        <v>207</v>
      </c>
      <c r="C38" s="41" t="s">
        <v>206</v>
      </c>
      <c r="D38" s="27"/>
      <c r="E38" s="27"/>
    </row>
    <row r="39" spans="1:6">
      <c r="A39" s="56" t="s">
        <v>210</v>
      </c>
      <c r="B39" s="41" t="s">
        <v>211</v>
      </c>
      <c r="C39" s="41" t="s">
        <v>206</v>
      </c>
      <c r="D39" s="26"/>
      <c r="E39" s="26"/>
    </row>
    <row r="40" spans="1:6">
      <c r="A40" s="28"/>
      <c r="B40" s="5"/>
      <c r="C40" s="5"/>
      <c r="D40" s="29"/>
      <c r="E40" s="26"/>
    </row>
    <row r="41" spans="1:6">
      <c r="A41" s="28"/>
      <c r="B41" s="5"/>
      <c r="C41" s="5"/>
      <c r="D41" s="29"/>
      <c r="E41" s="26"/>
    </row>
    <row r="42" spans="1:6">
      <c r="A42" s="28"/>
      <c r="B42" s="5"/>
      <c r="C42" s="5"/>
      <c r="D42" s="29"/>
      <c r="E42" s="26"/>
    </row>
    <row r="43" spans="1:6">
      <c r="A43" s="28"/>
      <c r="B43" s="5"/>
      <c r="C43" s="5"/>
      <c r="D43" s="26"/>
      <c r="E43" s="26"/>
    </row>
    <row r="44" spans="1:6">
      <c r="A44" s="28"/>
      <c r="B44" s="5"/>
      <c r="C44" s="5"/>
      <c r="D44" s="26"/>
      <c r="E44" s="26"/>
    </row>
    <row r="45" spans="1:6">
      <c r="A45" s="28"/>
      <c r="B45" s="5"/>
      <c r="C45" s="5"/>
      <c r="D45" s="26"/>
      <c r="E45" s="26"/>
    </row>
    <row r="46" spans="1:6">
      <c r="A46" s="28"/>
      <c r="B46" s="5"/>
      <c r="C46" s="5"/>
      <c r="D46" s="30"/>
      <c r="E46" s="26"/>
    </row>
    <row r="47" spans="1:6">
      <c r="A47" s="28"/>
      <c r="B47" s="5"/>
      <c r="C47" s="5"/>
      <c r="D47" s="30"/>
      <c r="E47" s="26"/>
    </row>
    <row r="48" spans="1:6">
      <c r="A48" s="28"/>
      <c r="B48" s="5"/>
      <c r="C48" s="5"/>
      <c r="D48" s="29"/>
      <c r="E48" s="26"/>
    </row>
    <row r="49" spans="1:5">
      <c r="A49" s="28"/>
      <c r="B49" s="5"/>
      <c r="C49" s="5"/>
      <c r="D49" s="29"/>
      <c r="E49" s="26"/>
    </row>
    <row r="50" spans="1:5">
      <c r="A50" s="28"/>
      <c r="B50" s="5"/>
      <c r="C50" s="5"/>
      <c r="D50" s="29"/>
      <c r="E50" s="26"/>
    </row>
    <row r="51" spans="1:5">
      <c r="A51" s="28"/>
      <c r="B51" s="26"/>
      <c r="C51" s="26"/>
      <c r="D51" s="29"/>
      <c r="E51" s="26"/>
    </row>
    <row r="52" spans="1:5">
      <c r="A52" s="28"/>
      <c r="B52" s="26"/>
      <c r="C52" s="26"/>
      <c r="D52" s="29"/>
      <c r="E52" s="26"/>
    </row>
    <row r="53" spans="1:5">
      <c r="A53" s="5"/>
      <c r="B53" s="5"/>
      <c r="C53" s="5"/>
      <c r="D53" s="31"/>
      <c r="E53" s="26"/>
    </row>
    <row r="54" spans="1:5">
      <c r="A54" s="5"/>
      <c r="B54" s="5"/>
      <c r="C54" s="5"/>
      <c r="D54" s="31"/>
      <c r="E54" s="26"/>
    </row>
    <row r="55" spans="1:5">
      <c r="A55" s="59"/>
      <c r="B55" s="26"/>
      <c r="C55" s="26"/>
      <c r="D55" s="26"/>
      <c r="E55" s="26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125" zoomScaleNormal="125" zoomScalePageLayoutView="125" workbookViewId="0">
      <selection activeCell="E4" sqref="E4:F27"/>
    </sheetView>
  </sheetViews>
  <sheetFormatPr baseColWidth="10" defaultRowHeight="14" x14ac:dyDescent="0"/>
  <cols>
    <col min="1" max="1" width="20.33203125" bestFit="1" customWidth="1"/>
    <col min="2" max="2" width="15.1640625" bestFit="1" customWidth="1"/>
    <col min="4" max="4" width="27" bestFit="1" customWidth="1"/>
    <col min="5" max="5" width="22" customWidth="1"/>
    <col min="6" max="6" width="13.33203125" bestFit="1" customWidth="1"/>
    <col min="11" max="11" width="23.83203125" customWidth="1"/>
  </cols>
  <sheetData>
    <row r="1" spans="1:13" ht="20">
      <c r="A1" s="107" t="s">
        <v>11</v>
      </c>
      <c r="B1" s="107"/>
      <c r="C1" s="107"/>
      <c r="D1" s="107"/>
      <c r="E1" s="107"/>
    </row>
    <row r="2" spans="1:13" ht="20">
      <c r="A2" s="108" t="s">
        <v>12</v>
      </c>
      <c r="B2" s="108"/>
      <c r="C2" s="109" t="s">
        <v>352</v>
      </c>
      <c r="D2" s="109"/>
      <c r="E2" s="109"/>
      <c r="F2" t="s">
        <v>217</v>
      </c>
    </row>
    <row r="3" spans="1:13" ht="15" thickBot="1">
      <c r="H3" s="10"/>
      <c r="I3" s="10"/>
      <c r="J3" s="10"/>
      <c r="K3" s="10"/>
      <c r="L3" s="10"/>
      <c r="M3" s="6"/>
    </row>
    <row r="4" spans="1:13">
      <c r="A4" s="51" t="s">
        <v>226</v>
      </c>
      <c r="B4" s="2" t="s">
        <v>6</v>
      </c>
      <c r="C4" s="2" t="s">
        <v>7</v>
      </c>
      <c r="D4" s="8" t="s">
        <v>8</v>
      </c>
      <c r="E4" s="275" t="s">
        <v>19</v>
      </c>
      <c r="F4" s="273" t="s">
        <v>81</v>
      </c>
      <c r="H4" s="6"/>
      <c r="I4" s="6"/>
      <c r="J4" s="6"/>
      <c r="K4" s="6"/>
      <c r="L4" s="6"/>
      <c r="M4" s="6"/>
    </row>
    <row r="5" spans="1:13">
      <c r="A5" s="52"/>
      <c r="B5" s="1"/>
      <c r="C5" s="1"/>
      <c r="D5" s="9"/>
      <c r="E5" s="35"/>
      <c r="F5" s="274"/>
      <c r="H5" s="34"/>
      <c r="I5" s="34"/>
      <c r="J5" s="34"/>
      <c r="K5" s="29"/>
      <c r="L5" s="6"/>
      <c r="M5" s="6"/>
    </row>
    <row r="6" spans="1:13">
      <c r="A6" s="219" t="s">
        <v>0</v>
      </c>
      <c r="B6" s="220" t="s">
        <v>9</v>
      </c>
      <c r="C6" s="220" t="s">
        <v>10</v>
      </c>
      <c r="D6" s="133" t="s">
        <v>241</v>
      </c>
      <c r="E6" s="84" t="s">
        <v>305</v>
      </c>
      <c r="F6" s="224" t="s">
        <v>305</v>
      </c>
      <c r="H6" s="34"/>
      <c r="I6" s="34"/>
      <c r="J6" s="34"/>
      <c r="K6" s="29"/>
      <c r="L6" s="6"/>
      <c r="M6" s="6"/>
    </row>
    <row r="7" spans="1:13">
      <c r="A7" s="221"/>
      <c r="B7" s="222"/>
      <c r="C7" s="222"/>
      <c r="D7" s="133" t="s">
        <v>242</v>
      </c>
      <c r="E7" s="84" t="s">
        <v>168</v>
      </c>
      <c r="F7" s="224" t="s">
        <v>305</v>
      </c>
      <c r="H7" s="34"/>
      <c r="L7" s="6"/>
      <c r="M7" s="6"/>
    </row>
    <row r="8" spans="1:13">
      <c r="A8" s="225"/>
      <c r="B8" s="222"/>
      <c r="C8" s="262"/>
      <c r="D8" s="133" t="s">
        <v>31</v>
      </c>
      <c r="E8" s="157" t="s">
        <v>40</v>
      </c>
      <c r="F8" s="224"/>
      <c r="J8" s="34"/>
      <c r="K8" s="29"/>
      <c r="L8" s="6"/>
      <c r="M8" s="6"/>
    </row>
    <row r="9" spans="1:13" ht="14" customHeight="1">
      <c r="A9" s="219" t="s">
        <v>56</v>
      </c>
      <c r="B9" s="228" t="s">
        <v>125</v>
      </c>
      <c r="C9" s="263" t="s">
        <v>126</v>
      </c>
      <c r="D9" s="133" t="s">
        <v>241</v>
      </c>
      <c r="E9" s="84"/>
      <c r="F9" s="224"/>
      <c r="H9" s="34"/>
      <c r="I9" s="34"/>
      <c r="J9" s="34"/>
      <c r="K9" s="29"/>
      <c r="L9" s="6"/>
      <c r="M9" s="6"/>
    </row>
    <row r="10" spans="1:13">
      <c r="A10" s="225"/>
      <c r="B10" s="230"/>
      <c r="C10" s="264"/>
      <c r="D10" s="133" t="s">
        <v>242</v>
      </c>
      <c r="E10" s="84" t="s">
        <v>168</v>
      </c>
      <c r="F10" s="224"/>
      <c r="H10" s="34"/>
      <c r="I10" s="34"/>
      <c r="J10" s="34"/>
      <c r="K10" s="29"/>
      <c r="L10" s="6"/>
      <c r="M10" s="6"/>
    </row>
    <row r="11" spans="1:13">
      <c r="A11" s="219" t="s">
        <v>76</v>
      </c>
      <c r="B11" s="220" t="s">
        <v>13</v>
      </c>
      <c r="C11" s="117" t="s">
        <v>10</v>
      </c>
      <c r="D11" s="134" t="s">
        <v>80</v>
      </c>
      <c r="E11" s="84"/>
      <c r="F11" s="224"/>
      <c r="H11" s="34"/>
      <c r="I11" s="34"/>
      <c r="J11" s="34"/>
      <c r="K11" s="29"/>
      <c r="L11" s="6"/>
      <c r="M11" s="6"/>
    </row>
    <row r="12" spans="1:13">
      <c r="A12" s="225"/>
      <c r="B12" s="226"/>
      <c r="C12" s="262"/>
      <c r="D12" s="134"/>
      <c r="E12" s="84" t="s">
        <v>222</v>
      </c>
      <c r="F12" s="224"/>
      <c r="H12" s="34"/>
      <c r="I12" s="34"/>
      <c r="J12" s="34"/>
      <c r="K12" s="29"/>
      <c r="L12" s="6"/>
      <c r="M12" s="6"/>
    </row>
    <row r="13" spans="1:13">
      <c r="A13" s="219" t="s">
        <v>138</v>
      </c>
      <c r="B13" s="220" t="s">
        <v>14</v>
      </c>
      <c r="C13" s="117" t="s">
        <v>15</v>
      </c>
      <c r="D13" s="134" t="s">
        <v>199</v>
      </c>
      <c r="E13" s="84"/>
      <c r="F13" s="224"/>
      <c r="H13" s="34"/>
      <c r="I13" s="34"/>
      <c r="J13" s="34"/>
      <c r="K13" s="29"/>
      <c r="L13" s="6"/>
      <c r="M13" s="6"/>
    </row>
    <row r="14" spans="1:13">
      <c r="A14" s="221"/>
      <c r="B14" s="222"/>
      <c r="C14" s="118"/>
      <c r="D14" s="134"/>
      <c r="E14" s="84"/>
      <c r="F14" s="224"/>
      <c r="H14" s="34"/>
      <c r="I14" s="34"/>
      <c r="J14" s="34"/>
      <c r="K14" s="29"/>
      <c r="L14" s="6"/>
      <c r="M14" s="6"/>
    </row>
    <row r="15" spans="1:13">
      <c r="A15" s="225"/>
      <c r="B15" s="226"/>
      <c r="C15" s="262"/>
      <c r="D15" s="134"/>
      <c r="E15" s="84"/>
      <c r="F15" s="224"/>
      <c r="H15" s="34"/>
      <c r="I15" s="34"/>
      <c r="J15" s="34"/>
      <c r="K15" s="29"/>
      <c r="L15" s="6"/>
      <c r="M15" s="6"/>
    </row>
    <row r="16" spans="1:13">
      <c r="A16" s="234" t="s">
        <v>3</v>
      </c>
      <c r="B16" s="235" t="s">
        <v>16</v>
      </c>
      <c r="C16" s="235" t="s">
        <v>17</v>
      </c>
      <c r="D16" s="133" t="s">
        <v>241</v>
      </c>
      <c r="E16" s="84"/>
      <c r="F16" s="224"/>
      <c r="H16" s="34"/>
      <c r="I16" s="34"/>
      <c r="J16" s="34"/>
      <c r="K16" s="29"/>
      <c r="L16" s="6"/>
      <c r="M16" s="6"/>
    </row>
    <row r="17" spans="1:13">
      <c r="A17" s="237"/>
      <c r="B17" s="132"/>
      <c r="C17" s="132"/>
      <c r="D17" s="140" t="s">
        <v>242</v>
      </c>
      <c r="E17" s="84"/>
      <c r="F17" s="224"/>
      <c r="K17" s="29"/>
      <c r="L17" s="6"/>
      <c r="M17" s="6"/>
    </row>
    <row r="18" spans="1:13">
      <c r="A18" s="239"/>
      <c r="B18" s="240"/>
      <c r="C18" s="240"/>
      <c r="D18" s="133" t="s">
        <v>31</v>
      </c>
      <c r="E18" s="157" t="s">
        <v>40</v>
      </c>
      <c r="F18" s="224"/>
      <c r="H18" s="131"/>
      <c r="I18" s="89"/>
      <c r="K18" s="29"/>
      <c r="L18" s="6"/>
      <c r="M18" s="6"/>
    </row>
    <row r="19" spans="1:13">
      <c r="A19" s="234" t="s">
        <v>2</v>
      </c>
      <c r="B19" s="235" t="s">
        <v>16</v>
      </c>
      <c r="C19" s="235" t="s">
        <v>10</v>
      </c>
      <c r="D19" s="265" t="s">
        <v>241</v>
      </c>
      <c r="E19" s="84"/>
      <c r="F19" s="224"/>
      <c r="H19" s="34"/>
      <c r="I19" s="34"/>
      <c r="J19" s="34"/>
      <c r="K19" s="34"/>
      <c r="L19" s="6"/>
      <c r="M19" s="6"/>
    </row>
    <row r="20" spans="1:13">
      <c r="A20" s="237"/>
      <c r="B20" s="132"/>
      <c r="C20" s="132"/>
      <c r="D20" s="133" t="s">
        <v>242</v>
      </c>
      <c r="E20" s="84" t="s">
        <v>168</v>
      </c>
      <c r="F20" s="224" t="s">
        <v>305</v>
      </c>
    </row>
    <row r="21" spans="1:13">
      <c r="A21" s="237"/>
      <c r="B21" s="132"/>
      <c r="C21" s="132"/>
      <c r="D21" s="133" t="s">
        <v>31</v>
      </c>
      <c r="E21" s="157" t="s">
        <v>40</v>
      </c>
      <c r="F21" s="224" t="s">
        <v>305</v>
      </c>
    </row>
    <row r="22" spans="1:13">
      <c r="A22" s="237" t="s">
        <v>78</v>
      </c>
      <c r="B22" s="132" t="s">
        <v>124</v>
      </c>
      <c r="C22" s="238" t="s">
        <v>18</v>
      </c>
      <c r="D22" s="133" t="s">
        <v>242</v>
      </c>
      <c r="E22" s="84" t="s">
        <v>169</v>
      </c>
      <c r="F22" s="224" t="s">
        <v>168</v>
      </c>
    </row>
    <row r="23" spans="1:13">
      <c r="A23" s="237"/>
      <c r="B23" s="132"/>
      <c r="C23" s="132"/>
      <c r="D23" s="133" t="s">
        <v>31</v>
      </c>
      <c r="E23" s="84" t="s">
        <v>40</v>
      </c>
      <c r="F23" s="224" t="s">
        <v>305</v>
      </c>
    </row>
    <row r="24" spans="1:13">
      <c r="A24" s="237" t="s">
        <v>77</v>
      </c>
      <c r="B24" s="132" t="s">
        <v>123</v>
      </c>
      <c r="C24" s="132" t="s">
        <v>18</v>
      </c>
      <c r="D24" s="137" t="s">
        <v>80</v>
      </c>
      <c r="E24" s="84" t="s">
        <v>305</v>
      </c>
      <c r="F24" s="224" t="s">
        <v>305</v>
      </c>
    </row>
    <row r="25" spans="1:13">
      <c r="A25" s="237"/>
      <c r="B25" s="132"/>
      <c r="C25" s="132"/>
      <c r="D25" s="134"/>
      <c r="E25" s="84" t="s">
        <v>40</v>
      </c>
      <c r="F25" s="224" t="s">
        <v>305</v>
      </c>
    </row>
    <row r="26" spans="1:13">
      <c r="A26" s="237" t="s">
        <v>79</v>
      </c>
      <c r="B26" s="132" t="s">
        <v>123</v>
      </c>
      <c r="C26" s="132" t="s">
        <v>10</v>
      </c>
      <c r="D26" s="137" t="s">
        <v>80</v>
      </c>
      <c r="E26" s="84" t="s">
        <v>305</v>
      </c>
      <c r="F26" s="224" t="s">
        <v>305</v>
      </c>
    </row>
    <row r="27" spans="1:13" ht="15" thickBot="1">
      <c r="A27" s="245"/>
      <c r="B27" s="246"/>
      <c r="C27" s="246"/>
      <c r="D27" s="152"/>
      <c r="E27" s="86" t="s">
        <v>305</v>
      </c>
      <c r="F27" s="248" t="s">
        <v>305</v>
      </c>
    </row>
    <row r="28" spans="1:13">
      <c r="A28" s="36"/>
      <c r="D28" s="87"/>
      <c r="E28" s="87"/>
    </row>
    <row r="29" spans="1:13">
      <c r="A29" s="53" t="s">
        <v>227</v>
      </c>
      <c r="D29" s="87"/>
      <c r="E29" s="87"/>
    </row>
    <row r="30" spans="1:13">
      <c r="A30" s="54" t="s">
        <v>146</v>
      </c>
      <c r="B30" s="38" t="s">
        <v>14</v>
      </c>
      <c r="C30" s="38" t="s">
        <v>147</v>
      </c>
      <c r="D30" s="87"/>
    </row>
    <row r="31" spans="1:13">
      <c r="A31" s="54" t="s">
        <v>149</v>
      </c>
      <c r="B31" s="38" t="s">
        <v>124</v>
      </c>
      <c r="C31" s="38" t="s">
        <v>150</v>
      </c>
      <c r="D31" s="87"/>
    </row>
    <row r="32" spans="1:13">
      <c r="A32" s="54" t="s">
        <v>151</v>
      </c>
      <c r="B32" s="38" t="s">
        <v>14</v>
      </c>
      <c r="C32" s="38" t="s">
        <v>152</v>
      </c>
      <c r="D32" s="87"/>
    </row>
    <row r="33" spans="1:6">
      <c r="A33" s="54" t="s">
        <v>153</v>
      </c>
      <c r="B33" s="38" t="s">
        <v>154</v>
      </c>
      <c r="C33" s="38" t="s">
        <v>155</v>
      </c>
      <c r="D33" s="87"/>
    </row>
    <row r="34" spans="1:6">
      <c r="A34" s="55" t="s">
        <v>156</v>
      </c>
      <c r="B34" s="39" t="s">
        <v>123</v>
      </c>
      <c r="C34" s="39" t="s">
        <v>10</v>
      </c>
      <c r="D34" s="87" t="s">
        <v>40</v>
      </c>
      <c r="F34" s="50" t="s">
        <v>224</v>
      </c>
    </row>
    <row r="35" spans="1:6">
      <c r="A35" s="56" t="s">
        <v>210</v>
      </c>
      <c r="B35" s="41" t="s">
        <v>211</v>
      </c>
      <c r="C35" s="41" t="s">
        <v>206</v>
      </c>
      <c r="D35" s="87"/>
      <c r="F35" t="s">
        <v>229</v>
      </c>
    </row>
    <row r="36" spans="1:6">
      <c r="A36" s="61"/>
      <c r="B36" s="62"/>
      <c r="C36" s="62"/>
      <c r="D36" s="87"/>
    </row>
    <row r="37" spans="1:6">
      <c r="A37" s="60" t="s">
        <v>228</v>
      </c>
      <c r="B37" s="35"/>
      <c r="C37" s="35"/>
      <c r="D37" s="87"/>
      <c r="F37" s="50"/>
    </row>
    <row r="38" spans="1:6">
      <c r="A38" s="57" t="s">
        <v>73</v>
      </c>
      <c r="B38" s="58" t="s">
        <v>157</v>
      </c>
      <c r="C38" s="58" t="s">
        <v>158</v>
      </c>
      <c r="D38" s="87"/>
      <c r="F38" s="50" t="s">
        <v>225</v>
      </c>
    </row>
    <row r="39" spans="1:6">
      <c r="A39" s="55" t="s">
        <v>159</v>
      </c>
      <c r="B39" s="39" t="s">
        <v>160</v>
      </c>
      <c r="C39" s="39" t="s">
        <v>160</v>
      </c>
      <c r="D39" s="87"/>
    </row>
    <row r="40" spans="1:6">
      <c r="A40" s="56" t="s">
        <v>205</v>
      </c>
      <c r="B40" s="41" t="s">
        <v>207</v>
      </c>
      <c r="C40" s="41" t="s">
        <v>206</v>
      </c>
      <c r="D40" s="87" t="s">
        <v>40</v>
      </c>
      <c r="E40" t="s">
        <v>208</v>
      </c>
    </row>
  </sheetData>
  <mergeCells count="34">
    <mergeCell ref="A26:A27"/>
    <mergeCell ref="B26:B27"/>
    <mergeCell ref="C26:C27"/>
    <mergeCell ref="D26:D27"/>
    <mergeCell ref="A1:E1"/>
    <mergeCell ref="A2:B2"/>
    <mergeCell ref="C2:E2"/>
    <mergeCell ref="A24:A25"/>
    <mergeCell ref="B24:B25"/>
    <mergeCell ref="C24:C25"/>
    <mergeCell ref="D24:D25"/>
    <mergeCell ref="D11:D12"/>
    <mergeCell ref="A13:A15"/>
    <mergeCell ref="B13:B15"/>
    <mergeCell ref="C13:C15"/>
    <mergeCell ref="D13:D15"/>
    <mergeCell ref="A11:A12"/>
    <mergeCell ref="B11:B12"/>
    <mergeCell ref="C11:C12"/>
    <mergeCell ref="A19:A21"/>
    <mergeCell ref="A9:A10"/>
    <mergeCell ref="B9:B10"/>
    <mergeCell ref="C9:C10"/>
    <mergeCell ref="A6:A8"/>
    <mergeCell ref="B6:B8"/>
    <mergeCell ref="C6:C8"/>
    <mergeCell ref="A22:A23"/>
    <mergeCell ref="B22:B23"/>
    <mergeCell ref="C22:C23"/>
    <mergeCell ref="B19:B21"/>
    <mergeCell ref="C19:C21"/>
    <mergeCell ref="A16:A18"/>
    <mergeCell ref="B16:B18"/>
    <mergeCell ref="C16:C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25" zoomScaleNormal="125" zoomScalePageLayoutView="125" workbookViewId="0">
      <selection activeCell="F31" sqref="F31"/>
    </sheetView>
  </sheetViews>
  <sheetFormatPr baseColWidth="10" defaultColWidth="8.83203125" defaultRowHeight="14" x14ac:dyDescent="0"/>
  <cols>
    <col min="1" max="1" width="22" style="36" bestFit="1" customWidth="1"/>
    <col min="2" max="2" width="17.33203125" bestFit="1" customWidth="1"/>
    <col min="3" max="3" width="11.6640625" bestFit="1" customWidth="1"/>
    <col min="4" max="4" width="27.5" bestFit="1" customWidth="1"/>
    <col min="5" max="5" width="30" customWidth="1"/>
    <col min="6" max="6" width="23.83203125" customWidth="1"/>
  </cols>
  <sheetData>
    <row r="1" spans="1:6" ht="20">
      <c r="A1" s="107" t="s">
        <v>11</v>
      </c>
      <c r="B1" s="107"/>
      <c r="C1" s="107"/>
      <c r="D1" s="107"/>
      <c r="E1" s="107"/>
    </row>
    <row r="2" spans="1:6" ht="20">
      <c r="A2" s="108" t="s">
        <v>12</v>
      </c>
      <c r="B2" s="108"/>
      <c r="C2" s="109" t="s">
        <v>353</v>
      </c>
      <c r="D2" s="109"/>
      <c r="E2" s="109"/>
      <c r="F2" t="s">
        <v>66</v>
      </c>
    </row>
    <row r="3" spans="1:6" ht="15" thickBot="1"/>
    <row r="4" spans="1:6">
      <c r="A4" s="51" t="s">
        <v>226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81</v>
      </c>
    </row>
    <row r="5" spans="1:6" ht="8.25" customHeight="1">
      <c r="A5" s="52"/>
      <c r="B5" s="1"/>
      <c r="C5" s="1"/>
      <c r="D5" s="130"/>
      <c r="E5" s="6"/>
      <c r="F5" s="7"/>
    </row>
    <row r="6" spans="1:6" ht="14" customHeight="1">
      <c r="A6" s="219" t="s">
        <v>0</v>
      </c>
      <c r="B6" s="220" t="s">
        <v>9</v>
      </c>
      <c r="C6" s="117" t="s">
        <v>10</v>
      </c>
      <c r="D6" s="133" t="s">
        <v>214</v>
      </c>
      <c r="E6" s="157" t="s">
        <v>57</v>
      </c>
      <c r="F6" s="224" t="s">
        <v>305</v>
      </c>
    </row>
    <row r="7" spans="1:6" ht="14" customHeight="1">
      <c r="A7" s="221"/>
      <c r="B7" s="222"/>
      <c r="C7" s="118"/>
      <c r="D7" s="133" t="s">
        <v>30</v>
      </c>
      <c r="E7" s="157" t="s">
        <v>170</v>
      </c>
      <c r="F7" s="224" t="s">
        <v>45</v>
      </c>
    </row>
    <row r="8" spans="1:6" ht="14" customHeight="1">
      <c r="A8" s="219" t="s">
        <v>56</v>
      </c>
      <c r="B8" s="228" t="s">
        <v>125</v>
      </c>
      <c r="C8" s="263" t="s">
        <v>126</v>
      </c>
      <c r="D8" s="133" t="s">
        <v>214</v>
      </c>
      <c r="E8" s="157" t="s">
        <v>137</v>
      </c>
      <c r="F8" s="224"/>
    </row>
    <row r="9" spans="1:6" ht="14" customHeight="1">
      <c r="A9" s="221"/>
      <c r="B9" s="229"/>
      <c r="C9" s="266"/>
      <c r="D9" s="133" t="s">
        <v>30</v>
      </c>
      <c r="E9" s="157" t="s">
        <v>202</v>
      </c>
      <c r="F9" s="224"/>
    </row>
    <row r="10" spans="1:6" ht="14" customHeight="1">
      <c r="A10" s="219" t="s">
        <v>76</v>
      </c>
      <c r="B10" s="220" t="s">
        <v>13</v>
      </c>
      <c r="C10" s="220" t="s">
        <v>10</v>
      </c>
      <c r="D10" s="231" t="s">
        <v>80</v>
      </c>
      <c r="E10" s="84" t="s">
        <v>187</v>
      </c>
      <c r="F10" s="224"/>
    </row>
    <row r="11" spans="1:6" ht="14" customHeight="1">
      <c r="A11" s="225"/>
      <c r="B11" s="226"/>
      <c r="C11" s="226"/>
      <c r="D11" s="232"/>
      <c r="E11" s="84" t="s">
        <v>171</v>
      </c>
      <c r="F11" s="224"/>
    </row>
    <row r="12" spans="1:6" ht="14" customHeight="1">
      <c r="A12" s="219" t="s">
        <v>138</v>
      </c>
      <c r="B12" s="220" t="s">
        <v>14</v>
      </c>
      <c r="C12" s="220" t="s">
        <v>15</v>
      </c>
      <c r="D12" s="231" t="s">
        <v>199</v>
      </c>
      <c r="E12" s="84" t="s">
        <v>246</v>
      </c>
      <c r="F12" s="224"/>
    </row>
    <row r="13" spans="1:6" ht="14" customHeight="1">
      <c r="A13" s="221"/>
      <c r="B13" s="222"/>
      <c r="C13" s="222"/>
      <c r="D13" s="233"/>
      <c r="E13" s="157" t="s">
        <v>172</v>
      </c>
      <c r="F13" s="224"/>
    </row>
    <row r="14" spans="1:6" ht="14" customHeight="1">
      <c r="A14" s="225"/>
      <c r="B14" s="226"/>
      <c r="C14" s="226"/>
      <c r="D14" s="233"/>
      <c r="E14" s="265"/>
      <c r="F14" s="224"/>
    </row>
    <row r="15" spans="1:6" ht="14" customHeight="1">
      <c r="A15" s="234" t="s">
        <v>3</v>
      </c>
      <c r="B15" s="235" t="s">
        <v>16</v>
      </c>
      <c r="C15" s="235" t="s">
        <v>17</v>
      </c>
      <c r="D15" s="133" t="s">
        <v>214</v>
      </c>
      <c r="E15" s="84" t="s">
        <v>187</v>
      </c>
      <c r="F15" s="224"/>
    </row>
    <row r="16" spans="1:6">
      <c r="A16" s="237"/>
      <c r="B16" s="132"/>
      <c r="C16" s="132"/>
      <c r="D16" s="133" t="s">
        <v>30</v>
      </c>
      <c r="E16" s="157" t="s">
        <v>173</v>
      </c>
      <c r="F16" s="224"/>
    </row>
    <row r="17" spans="1:6">
      <c r="A17" s="234" t="s">
        <v>2</v>
      </c>
      <c r="B17" s="235" t="s">
        <v>16</v>
      </c>
      <c r="C17" s="235" t="s">
        <v>10</v>
      </c>
      <c r="D17" s="133" t="s">
        <v>214</v>
      </c>
      <c r="E17" s="84" t="s">
        <v>137</v>
      </c>
      <c r="F17" s="224" t="s">
        <v>305</v>
      </c>
    </row>
    <row r="18" spans="1:6">
      <c r="A18" s="237"/>
      <c r="B18" s="132"/>
      <c r="C18" s="132"/>
      <c r="D18" s="133" t="s">
        <v>30</v>
      </c>
      <c r="E18" s="157" t="s">
        <v>174</v>
      </c>
      <c r="F18" s="224" t="s">
        <v>305</v>
      </c>
    </row>
    <row r="19" spans="1:6">
      <c r="A19" s="237" t="s">
        <v>78</v>
      </c>
      <c r="B19" s="132" t="s">
        <v>124</v>
      </c>
      <c r="C19" s="132" t="s">
        <v>18</v>
      </c>
      <c r="D19" s="267" t="s">
        <v>214</v>
      </c>
      <c r="E19" s="84" t="s">
        <v>137</v>
      </c>
      <c r="F19" s="224" t="s">
        <v>305</v>
      </c>
    </row>
    <row r="20" spans="1:6">
      <c r="A20" s="237"/>
      <c r="B20" s="132"/>
      <c r="C20" s="132"/>
      <c r="D20" s="133" t="s">
        <v>30</v>
      </c>
      <c r="E20" s="84" t="s">
        <v>45</v>
      </c>
      <c r="F20" s="224" t="s">
        <v>305</v>
      </c>
    </row>
    <row r="21" spans="1:6" ht="15" customHeight="1">
      <c r="A21" s="237" t="s">
        <v>77</v>
      </c>
      <c r="B21" s="132" t="s">
        <v>123</v>
      </c>
      <c r="C21" s="132" t="s">
        <v>18</v>
      </c>
      <c r="D21" s="268" t="s">
        <v>80</v>
      </c>
      <c r="E21" s="84" t="s">
        <v>243</v>
      </c>
      <c r="F21" s="227" t="s">
        <v>305</v>
      </c>
    </row>
    <row r="22" spans="1:6">
      <c r="A22" s="237"/>
      <c r="B22" s="132"/>
      <c r="C22" s="132"/>
      <c r="D22" s="269"/>
      <c r="E22" s="84" t="s">
        <v>244</v>
      </c>
      <c r="F22" s="227" t="s">
        <v>305</v>
      </c>
    </row>
    <row r="23" spans="1:6">
      <c r="A23" s="237" t="s">
        <v>79</v>
      </c>
      <c r="B23" s="132" t="s">
        <v>123</v>
      </c>
      <c r="C23" s="132" t="s">
        <v>10</v>
      </c>
      <c r="D23" s="137" t="s">
        <v>80</v>
      </c>
      <c r="E23" s="84" t="s">
        <v>305</v>
      </c>
      <c r="F23" s="224" t="s">
        <v>305</v>
      </c>
    </row>
    <row r="24" spans="1:6" ht="15" thickBot="1">
      <c r="A24" s="245"/>
      <c r="B24" s="246"/>
      <c r="C24" s="246"/>
      <c r="D24" s="247"/>
      <c r="E24" s="86" t="s">
        <v>305</v>
      </c>
      <c r="F24" s="248" t="s">
        <v>305</v>
      </c>
    </row>
    <row r="26" spans="1:6">
      <c r="A26" s="53" t="s">
        <v>227</v>
      </c>
    </row>
    <row r="27" spans="1:6">
      <c r="A27" s="54" t="s">
        <v>146</v>
      </c>
      <c r="B27" s="38" t="s">
        <v>14</v>
      </c>
      <c r="C27" s="38" t="s">
        <v>147</v>
      </c>
      <c r="F27" s="82"/>
    </row>
    <row r="28" spans="1:6">
      <c r="A28" s="54" t="s">
        <v>149</v>
      </c>
      <c r="B28" s="38" t="s">
        <v>124</v>
      </c>
      <c r="C28" s="38" t="s">
        <v>150</v>
      </c>
      <c r="F28" s="82"/>
    </row>
    <row r="29" spans="1:6">
      <c r="A29" s="54" t="s">
        <v>151</v>
      </c>
      <c r="B29" s="38" t="s">
        <v>14</v>
      </c>
      <c r="C29" s="38" t="s">
        <v>152</v>
      </c>
      <c r="D29" t="s">
        <v>209</v>
      </c>
      <c r="E29" t="s">
        <v>187</v>
      </c>
      <c r="F29" s="82"/>
    </row>
    <row r="30" spans="1:6">
      <c r="A30" s="54" t="s">
        <v>153</v>
      </c>
      <c r="B30" s="38" t="s">
        <v>154</v>
      </c>
      <c r="C30" s="38" t="s">
        <v>155</v>
      </c>
      <c r="F30" s="82"/>
    </row>
    <row r="31" spans="1:6">
      <c r="A31" s="55" t="s">
        <v>156</v>
      </c>
      <c r="B31" s="39" t="s">
        <v>123</v>
      </c>
      <c r="C31" s="39" t="s">
        <v>10</v>
      </c>
      <c r="E31" s="37"/>
      <c r="F31" s="82"/>
    </row>
    <row r="32" spans="1:6">
      <c r="A32" s="56" t="s">
        <v>210</v>
      </c>
      <c r="B32" s="41" t="s">
        <v>211</v>
      </c>
      <c r="C32" s="41" t="s">
        <v>206</v>
      </c>
      <c r="D32" s="26" t="s">
        <v>212</v>
      </c>
      <c r="E32" s="26" t="s">
        <v>246</v>
      </c>
      <c r="F32" s="153" t="s">
        <v>173</v>
      </c>
    </row>
    <row r="33" spans="1:6">
      <c r="A33" s="61"/>
      <c r="B33" s="62"/>
      <c r="C33" s="62"/>
      <c r="D33" s="27"/>
      <c r="E33" s="26"/>
      <c r="F33" s="82"/>
    </row>
    <row r="34" spans="1:6">
      <c r="A34" s="60" t="s">
        <v>228</v>
      </c>
      <c r="B34" s="35"/>
      <c r="C34" s="35"/>
      <c r="D34" s="26"/>
      <c r="E34" s="27"/>
      <c r="F34" s="82"/>
    </row>
    <row r="35" spans="1:6">
      <c r="A35" s="57" t="s">
        <v>73</v>
      </c>
      <c r="B35" s="58" t="s">
        <v>157</v>
      </c>
      <c r="C35" s="58" t="s">
        <v>158</v>
      </c>
      <c r="D35" s="29"/>
      <c r="F35" s="82"/>
    </row>
    <row r="36" spans="1:6">
      <c r="A36" s="55" t="s">
        <v>159</v>
      </c>
      <c r="B36" s="39" t="s">
        <v>160</v>
      </c>
      <c r="C36" s="39" t="s">
        <v>160</v>
      </c>
      <c r="D36" s="29"/>
      <c r="E36" s="26"/>
      <c r="F36" s="83"/>
    </row>
    <row r="37" spans="1:6">
      <c r="A37" s="56" t="s">
        <v>205</v>
      </c>
      <c r="B37" s="41" t="s">
        <v>207</v>
      </c>
      <c r="C37" s="41" t="s">
        <v>206</v>
      </c>
      <c r="D37" s="29"/>
      <c r="E37" s="26"/>
      <c r="F37" s="82"/>
    </row>
    <row r="38" spans="1:6">
      <c r="A38" s="28"/>
      <c r="B38" s="5"/>
      <c r="C38" s="5"/>
      <c r="D38" s="26"/>
      <c r="E38" s="26"/>
    </row>
    <row r="39" spans="1:6">
      <c r="A39" s="28"/>
      <c r="B39" s="5"/>
      <c r="C39" s="5"/>
      <c r="D39" s="26"/>
      <c r="E39" s="26"/>
    </row>
    <row r="40" spans="1:6">
      <c r="A40" s="28"/>
      <c r="B40" s="5"/>
      <c r="C40" s="5"/>
      <c r="D40" s="26"/>
      <c r="E40" s="26"/>
    </row>
    <row r="41" spans="1:6">
      <c r="A41" s="28"/>
      <c r="B41" s="5"/>
      <c r="C41" s="5"/>
      <c r="D41" s="30"/>
      <c r="E41" s="26"/>
    </row>
    <row r="42" spans="1:6">
      <c r="A42" s="28"/>
      <c r="B42" s="5"/>
      <c r="C42" s="5"/>
      <c r="D42" s="30"/>
      <c r="E42" s="26"/>
    </row>
    <row r="43" spans="1:6">
      <c r="A43" s="28"/>
      <c r="B43" s="5"/>
      <c r="C43" s="5"/>
      <c r="D43" s="29"/>
      <c r="E43" s="26"/>
    </row>
    <row r="44" spans="1:6">
      <c r="A44" s="28"/>
      <c r="B44" s="5"/>
      <c r="C44" s="5"/>
      <c r="D44" s="29"/>
      <c r="E44" s="26"/>
    </row>
    <row r="45" spans="1:6">
      <c r="A45" s="28"/>
      <c r="B45" s="5"/>
      <c r="C45" s="5"/>
      <c r="D45" s="29"/>
      <c r="E45" s="26"/>
    </row>
    <row r="46" spans="1:6">
      <c r="A46" s="28"/>
      <c r="B46" s="26"/>
      <c r="C46" s="26"/>
      <c r="D46" s="29"/>
      <c r="E46" s="26"/>
    </row>
    <row r="47" spans="1:6">
      <c r="A47" s="28"/>
      <c r="B47" s="26"/>
      <c r="C47" s="26"/>
      <c r="D47" s="29"/>
      <c r="E47" s="26"/>
    </row>
    <row r="48" spans="1:6">
      <c r="A48" s="5"/>
      <c r="B48" s="5"/>
      <c r="C48" s="5"/>
      <c r="D48" s="31"/>
      <c r="E48" s="26"/>
    </row>
    <row r="49" spans="1:5">
      <c r="A49" s="5"/>
      <c r="B49" s="5"/>
      <c r="C49" s="5"/>
      <c r="D49" s="31"/>
      <c r="E49" s="26"/>
    </row>
    <row r="50" spans="1:5">
      <c r="A50" s="59"/>
      <c r="B50" s="26"/>
      <c r="C50" s="26"/>
      <c r="D50" s="26"/>
      <c r="E50" s="26"/>
    </row>
  </sheetData>
  <mergeCells count="34">
    <mergeCell ref="A21:A22"/>
    <mergeCell ref="B21:B22"/>
    <mergeCell ref="C21:C22"/>
    <mergeCell ref="D21:D22"/>
    <mergeCell ref="C15:C16"/>
    <mergeCell ref="A23:A24"/>
    <mergeCell ref="B23:B24"/>
    <mergeCell ref="C23:C24"/>
    <mergeCell ref="D23:D24"/>
    <mergeCell ref="C6:C7"/>
    <mergeCell ref="B6:B7"/>
    <mergeCell ref="A6:A7"/>
    <mergeCell ref="C8:C9"/>
    <mergeCell ref="B8:B9"/>
    <mergeCell ref="A8:A9"/>
    <mergeCell ref="B15:B16"/>
    <mergeCell ref="A15:A16"/>
    <mergeCell ref="C17:C18"/>
    <mergeCell ref="B17:B18"/>
    <mergeCell ref="A17:A18"/>
    <mergeCell ref="C19:C20"/>
    <mergeCell ref="D10:D11"/>
    <mergeCell ref="A12:A14"/>
    <mergeCell ref="B12:B14"/>
    <mergeCell ref="C12:C14"/>
    <mergeCell ref="D12:D14"/>
    <mergeCell ref="B19:B20"/>
    <mergeCell ref="A19:A20"/>
    <mergeCell ref="A10:A11"/>
    <mergeCell ref="B10:B11"/>
    <mergeCell ref="C10:C11"/>
    <mergeCell ref="A1:E1"/>
    <mergeCell ref="A2:B2"/>
    <mergeCell ref="C2:E2"/>
  </mergeCell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125" zoomScaleNormal="125" zoomScalePageLayoutView="125" workbookViewId="0">
      <selection activeCell="F26" sqref="F26"/>
    </sheetView>
  </sheetViews>
  <sheetFormatPr baseColWidth="10" defaultColWidth="8.83203125" defaultRowHeight="14" x14ac:dyDescent="0"/>
  <cols>
    <col min="1" max="1" width="21.1640625" style="36" bestFit="1" customWidth="1"/>
    <col min="2" max="2" width="17.33203125" bestFit="1" customWidth="1"/>
    <col min="3" max="3" width="11.6640625" bestFit="1" customWidth="1"/>
    <col min="4" max="4" width="27.5" customWidth="1"/>
    <col min="5" max="5" width="25.33203125" bestFit="1" customWidth="1"/>
    <col min="6" max="6" width="24.1640625" bestFit="1" customWidth="1"/>
    <col min="12" max="13" width="8.83203125" customWidth="1"/>
  </cols>
  <sheetData>
    <row r="1" spans="1:14" ht="20">
      <c r="A1" s="107" t="s">
        <v>11</v>
      </c>
      <c r="B1" s="107"/>
      <c r="C1" s="107"/>
      <c r="D1" s="107"/>
      <c r="E1" s="107"/>
    </row>
    <row r="2" spans="1:14" ht="20">
      <c r="A2" s="108" t="s">
        <v>12</v>
      </c>
      <c r="B2" s="108"/>
      <c r="C2" s="109" t="s">
        <v>219</v>
      </c>
      <c r="D2" s="109"/>
      <c r="E2" s="109"/>
      <c r="F2" t="s">
        <v>162</v>
      </c>
    </row>
    <row r="3" spans="1:14" ht="15" thickBot="1"/>
    <row r="4" spans="1:14">
      <c r="A4" s="51" t="s">
        <v>226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81</v>
      </c>
      <c r="J4" s="27"/>
      <c r="K4" s="27"/>
      <c r="L4" s="27"/>
      <c r="M4" s="27"/>
      <c r="N4" s="27"/>
    </row>
    <row r="5" spans="1:14" ht="8.25" customHeight="1">
      <c r="A5" s="52"/>
      <c r="B5" s="1"/>
      <c r="C5" s="1"/>
      <c r="D5" s="9"/>
      <c r="E5" s="6"/>
      <c r="F5" s="7"/>
      <c r="J5" s="26"/>
      <c r="K5" s="26"/>
      <c r="L5" s="26"/>
      <c r="M5" s="26"/>
      <c r="N5" s="26"/>
    </row>
    <row r="6" spans="1:14" ht="14" customHeight="1">
      <c r="A6" s="112" t="s">
        <v>0</v>
      </c>
      <c r="B6" s="100" t="s">
        <v>9</v>
      </c>
      <c r="C6" s="100" t="s">
        <v>10</v>
      </c>
      <c r="D6" s="146" t="s">
        <v>143</v>
      </c>
      <c r="E6" s="43" t="s">
        <v>182</v>
      </c>
      <c r="F6" s="47" t="s">
        <v>308</v>
      </c>
      <c r="J6" s="5"/>
      <c r="K6" s="5"/>
      <c r="L6" s="5"/>
      <c r="M6" s="29"/>
      <c r="N6" s="26"/>
    </row>
    <row r="7" spans="1:14" ht="14" customHeight="1">
      <c r="A7" s="113"/>
      <c r="B7" s="102"/>
      <c r="C7" s="102"/>
      <c r="D7" s="147" t="s">
        <v>167</v>
      </c>
      <c r="E7" s="43" t="s">
        <v>69</v>
      </c>
      <c r="F7" s="47" t="s">
        <v>223</v>
      </c>
      <c r="J7" s="5"/>
      <c r="K7" s="5"/>
      <c r="L7" s="5"/>
      <c r="M7" s="29"/>
      <c r="N7" s="26"/>
    </row>
    <row r="8" spans="1:14" ht="14" customHeight="1">
      <c r="A8" s="112" t="s">
        <v>56</v>
      </c>
      <c r="B8" s="105" t="s">
        <v>125</v>
      </c>
      <c r="C8" s="105" t="s">
        <v>126</v>
      </c>
      <c r="D8" s="146" t="s">
        <v>143</v>
      </c>
      <c r="E8" s="43" t="s">
        <v>67</v>
      </c>
      <c r="F8" s="47"/>
      <c r="J8" s="5"/>
      <c r="K8" s="5"/>
      <c r="L8" s="5"/>
      <c r="M8" s="29"/>
      <c r="N8" s="26"/>
    </row>
    <row r="9" spans="1:14" ht="14" customHeight="1">
      <c r="A9" s="113"/>
      <c r="B9" s="106"/>
      <c r="C9" s="106"/>
      <c r="D9" s="147" t="s">
        <v>167</v>
      </c>
      <c r="E9" s="43" t="s">
        <v>69</v>
      </c>
      <c r="F9" s="47"/>
      <c r="J9" s="5"/>
      <c r="K9" s="5"/>
      <c r="L9" s="5"/>
      <c r="M9" s="29"/>
      <c r="N9" s="26"/>
    </row>
    <row r="10" spans="1:14" ht="14" customHeight="1">
      <c r="A10" s="112" t="s">
        <v>76</v>
      </c>
      <c r="B10" s="100" t="s">
        <v>13</v>
      </c>
      <c r="C10" s="100" t="s">
        <v>10</v>
      </c>
      <c r="D10" s="141" t="s">
        <v>80</v>
      </c>
      <c r="E10" s="43" t="s">
        <v>308</v>
      </c>
      <c r="F10" s="7"/>
      <c r="J10" s="5"/>
      <c r="K10" s="5"/>
      <c r="L10" s="5"/>
      <c r="M10" s="29"/>
      <c r="N10" s="26"/>
    </row>
    <row r="11" spans="1:14" ht="14" customHeight="1">
      <c r="A11" s="113"/>
      <c r="B11" s="102"/>
      <c r="C11" s="102"/>
      <c r="D11" s="142"/>
      <c r="E11" s="43" t="s">
        <v>71</v>
      </c>
      <c r="F11" s="47"/>
      <c r="J11" s="5"/>
      <c r="K11" s="5"/>
      <c r="L11" s="5"/>
      <c r="M11" s="29"/>
      <c r="N11" s="26"/>
    </row>
    <row r="12" spans="1:14" ht="14" customHeight="1">
      <c r="A12" s="112" t="s">
        <v>138</v>
      </c>
      <c r="B12" s="100" t="s">
        <v>14</v>
      </c>
      <c r="C12" s="100" t="s">
        <v>15</v>
      </c>
      <c r="D12" s="141" t="s">
        <v>199</v>
      </c>
      <c r="E12" s="43" t="s">
        <v>68</v>
      </c>
      <c r="F12" s="47"/>
      <c r="J12" s="5"/>
      <c r="K12" s="5"/>
      <c r="L12" s="5"/>
      <c r="M12" s="29"/>
      <c r="N12" s="26"/>
    </row>
    <row r="13" spans="1:14" ht="14" customHeight="1">
      <c r="A13" s="114"/>
      <c r="B13" s="101"/>
      <c r="C13" s="101"/>
      <c r="D13" s="143"/>
      <c r="E13" s="43" t="s">
        <v>163</v>
      </c>
      <c r="F13" s="47" t="s">
        <v>231</v>
      </c>
      <c r="J13" s="5"/>
      <c r="K13" s="5"/>
      <c r="L13" s="5"/>
      <c r="M13" s="29"/>
      <c r="N13" s="26"/>
    </row>
    <row r="14" spans="1:14" ht="14" customHeight="1">
      <c r="A14" s="113"/>
      <c r="B14" s="102"/>
      <c r="C14" s="102"/>
      <c r="D14" s="142"/>
      <c r="E14" s="43" t="s">
        <v>70</v>
      </c>
      <c r="F14" s="47"/>
      <c r="J14" s="5"/>
      <c r="K14" s="5"/>
      <c r="L14" s="5"/>
      <c r="M14" s="29"/>
      <c r="N14" s="26"/>
    </row>
    <row r="15" spans="1:14" ht="14" customHeight="1">
      <c r="A15" s="115" t="s">
        <v>3</v>
      </c>
      <c r="B15" s="97" t="s">
        <v>16</v>
      </c>
      <c r="C15" s="98" t="s">
        <v>17</v>
      </c>
      <c r="D15" s="146" t="s">
        <v>143</v>
      </c>
      <c r="E15" s="43" t="s">
        <v>182</v>
      </c>
      <c r="F15" s="47"/>
      <c r="J15" s="5"/>
      <c r="K15" s="5"/>
      <c r="L15" s="5"/>
      <c r="M15" s="29"/>
      <c r="N15" s="26"/>
    </row>
    <row r="16" spans="1:14" ht="14" customHeight="1">
      <c r="A16" s="116"/>
      <c r="B16" s="103"/>
      <c r="C16" s="104"/>
      <c r="D16" s="147" t="s">
        <v>167</v>
      </c>
      <c r="E16" s="43" t="s">
        <v>163</v>
      </c>
      <c r="F16" s="47" t="s">
        <v>232</v>
      </c>
      <c r="J16" s="5"/>
      <c r="K16" s="5"/>
      <c r="L16" s="5"/>
      <c r="M16" s="29"/>
      <c r="N16" s="26"/>
    </row>
    <row r="17" spans="1:14" ht="14" customHeight="1">
      <c r="A17" s="115" t="s">
        <v>2</v>
      </c>
      <c r="B17" s="97" t="s">
        <v>16</v>
      </c>
      <c r="C17" s="98" t="s">
        <v>10</v>
      </c>
      <c r="D17" s="146" t="s">
        <v>143</v>
      </c>
      <c r="E17" s="43" t="s">
        <v>182</v>
      </c>
      <c r="F17" s="47" t="s">
        <v>305</v>
      </c>
      <c r="J17" s="5"/>
      <c r="K17" s="5"/>
      <c r="L17" s="5"/>
      <c r="M17" s="29"/>
      <c r="N17" s="26"/>
    </row>
    <row r="18" spans="1:14" ht="14" customHeight="1">
      <c r="A18" s="93"/>
      <c r="B18" s="95"/>
      <c r="C18" s="99"/>
      <c r="D18" s="147" t="s">
        <v>167</v>
      </c>
      <c r="E18" s="43" t="s">
        <v>163</v>
      </c>
      <c r="F18" s="47" t="s">
        <v>69</v>
      </c>
      <c r="J18" s="26"/>
      <c r="K18" s="26"/>
      <c r="L18" s="26"/>
      <c r="M18" s="29"/>
      <c r="N18" s="26"/>
    </row>
    <row r="19" spans="1:14" ht="14" customHeight="1">
      <c r="A19" s="93" t="s">
        <v>78</v>
      </c>
      <c r="B19" s="95" t="s">
        <v>124</v>
      </c>
      <c r="C19" s="99" t="s">
        <v>18</v>
      </c>
      <c r="D19" s="146" t="s">
        <v>143</v>
      </c>
      <c r="E19" s="43" t="s">
        <v>305</v>
      </c>
      <c r="F19" s="47" t="s">
        <v>305</v>
      </c>
      <c r="J19" s="26"/>
      <c r="K19" s="26"/>
      <c r="L19" s="26"/>
      <c r="M19" s="29"/>
      <c r="N19" s="26"/>
    </row>
    <row r="20" spans="1:14" ht="14" customHeight="1">
      <c r="A20" s="93"/>
      <c r="B20" s="95"/>
      <c r="C20" s="99"/>
      <c r="D20" s="147" t="s">
        <v>167</v>
      </c>
      <c r="E20" s="43" t="s">
        <v>163</v>
      </c>
      <c r="F20" s="47" t="s">
        <v>69</v>
      </c>
      <c r="J20" s="5"/>
      <c r="K20" s="5"/>
      <c r="L20" s="5"/>
      <c r="M20" s="31"/>
      <c r="N20" s="26"/>
    </row>
    <row r="21" spans="1:14">
      <c r="A21" s="93" t="s">
        <v>77</v>
      </c>
      <c r="B21" s="95" t="s">
        <v>123</v>
      </c>
      <c r="C21" s="95" t="s">
        <v>18</v>
      </c>
      <c r="D21" s="148" t="s">
        <v>80</v>
      </c>
      <c r="E21" s="43" t="s">
        <v>223</v>
      </c>
      <c r="F21" s="47" t="s">
        <v>316</v>
      </c>
    </row>
    <row r="22" spans="1:14">
      <c r="A22" s="93"/>
      <c r="B22" s="95"/>
      <c r="C22" s="95"/>
      <c r="D22" s="150"/>
      <c r="E22" s="43" t="s">
        <v>164</v>
      </c>
      <c r="F22" s="47" t="s">
        <v>305</v>
      </c>
    </row>
    <row r="23" spans="1:14">
      <c r="A23" s="93" t="s">
        <v>79</v>
      </c>
      <c r="B23" s="95" t="s">
        <v>123</v>
      </c>
      <c r="C23" s="95" t="s">
        <v>10</v>
      </c>
      <c r="D23" s="145" t="s">
        <v>80</v>
      </c>
      <c r="E23" s="43" t="s">
        <v>426</v>
      </c>
      <c r="F23" s="47" t="s">
        <v>71</v>
      </c>
    </row>
    <row r="24" spans="1:14" ht="15" thickBot="1">
      <c r="A24" s="94"/>
      <c r="B24" s="96"/>
      <c r="C24" s="96"/>
      <c r="D24" s="149"/>
      <c r="E24" s="46" t="s">
        <v>427</v>
      </c>
      <c r="F24" s="48" t="s">
        <v>326</v>
      </c>
    </row>
    <row r="26" spans="1:14">
      <c r="A26" s="54" t="s">
        <v>146</v>
      </c>
      <c r="B26" s="38" t="s">
        <v>14</v>
      </c>
      <c r="C26" s="38" t="s">
        <v>147</v>
      </c>
    </row>
    <row r="27" spans="1:14">
      <c r="A27" s="54" t="s">
        <v>149</v>
      </c>
      <c r="B27" s="38" t="s">
        <v>124</v>
      </c>
      <c r="C27" s="38" t="s">
        <v>150</v>
      </c>
    </row>
    <row r="28" spans="1:14">
      <c r="A28" s="54" t="s">
        <v>151</v>
      </c>
      <c r="B28" s="38" t="s">
        <v>14</v>
      </c>
      <c r="C28" s="38" t="s">
        <v>152</v>
      </c>
      <c r="E28" t="s">
        <v>165</v>
      </c>
    </row>
    <row r="29" spans="1:14">
      <c r="A29" s="54" t="s">
        <v>153</v>
      </c>
      <c r="B29" s="38" t="s">
        <v>154</v>
      </c>
      <c r="C29" s="38" t="s">
        <v>155</v>
      </c>
    </row>
    <row r="30" spans="1:14">
      <c r="A30" s="54" t="s">
        <v>156</v>
      </c>
      <c r="B30" s="38" t="s">
        <v>123</v>
      </c>
      <c r="C30" s="38" t="s">
        <v>10</v>
      </c>
      <c r="E30" t="s">
        <v>72</v>
      </c>
    </row>
    <row r="31" spans="1:14">
      <c r="A31" s="54" t="s">
        <v>73</v>
      </c>
      <c r="B31" s="38" t="s">
        <v>157</v>
      </c>
      <c r="C31" s="38" t="s">
        <v>158</v>
      </c>
      <c r="E31" t="s">
        <v>166</v>
      </c>
    </row>
    <row r="32" spans="1:14">
      <c r="A32" s="55" t="s">
        <v>159</v>
      </c>
      <c r="B32" s="39" t="s">
        <v>160</v>
      </c>
      <c r="C32" s="39" t="s">
        <v>160</v>
      </c>
    </row>
    <row r="33" spans="1:3">
      <c r="A33" s="56" t="s">
        <v>205</v>
      </c>
      <c r="B33" s="41" t="s">
        <v>207</v>
      </c>
      <c r="C33" s="41" t="s">
        <v>206</v>
      </c>
    </row>
    <row r="34" spans="1:3">
      <c r="A34" s="56" t="s">
        <v>210</v>
      </c>
      <c r="B34" s="41" t="s">
        <v>211</v>
      </c>
      <c r="C34" s="41" t="s">
        <v>206</v>
      </c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7" zoomScale="125" zoomScaleNormal="125" zoomScalePageLayoutView="125" workbookViewId="0">
      <selection activeCell="H31" sqref="H31"/>
    </sheetView>
  </sheetViews>
  <sheetFormatPr baseColWidth="10" defaultColWidth="8.83203125" defaultRowHeight="14" x14ac:dyDescent="0"/>
  <cols>
    <col min="1" max="1" width="22" style="36" bestFit="1" customWidth="1"/>
    <col min="2" max="2" width="17.33203125" bestFit="1" customWidth="1"/>
    <col min="3" max="3" width="11.6640625" bestFit="1" customWidth="1"/>
    <col min="4" max="4" width="27.5" bestFit="1" customWidth="1"/>
    <col min="5" max="5" width="30" customWidth="1"/>
    <col min="6" max="6" width="23.83203125" customWidth="1"/>
  </cols>
  <sheetData>
    <row r="1" spans="1:6" ht="20">
      <c r="A1" s="107" t="s">
        <v>11</v>
      </c>
      <c r="B1" s="107"/>
      <c r="C1" s="107"/>
      <c r="D1" s="107"/>
      <c r="E1" s="107"/>
    </row>
    <row r="2" spans="1:6" ht="20">
      <c r="A2" s="108" t="s">
        <v>12</v>
      </c>
      <c r="B2" s="108"/>
      <c r="C2" s="109" t="s">
        <v>355</v>
      </c>
      <c r="D2" s="109"/>
      <c r="E2" s="109"/>
      <c r="F2" t="s">
        <v>309</v>
      </c>
    </row>
    <row r="3" spans="1:6" ht="15" thickBot="1"/>
    <row r="4" spans="1:6">
      <c r="A4" s="51" t="s">
        <v>226</v>
      </c>
      <c r="B4" s="2" t="s">
        <v>6</v>
      </c>
      <c r="C4" s="2" t="s">
        <v>7</v>
      </c>
      <c r="D4" s="8" t="s">
        <v>8</v>
      </c>
      <c r="E4" s="11" t="s">
        <v>19</v>
      </c>
      <c r="F4" s="12" t="s">
        <v>81</v>
      </c>
    </row>
    <row r="5" spans="1:6" ht="8.25" customHeight="1">
      <c r="A5" s="52"/>
      <c r="B5" s="1"/>
      <c r="C5" s="1"/>
      <c r="D5" s="9"/>
      <c r="E5" s="6"/>
      <c r="F5" s="7"/>
    </row>
    <row r="6" spans="1:6" ht="14" customHeight="1">
      <c r="A6" s="219" t="s">
        <v>0</v>
      </c>
      <c r="B6" s="220" t="s">
        <v>9</v>
      </c>
      <c r="C6" s="220" t="s">
        <v>10</v>
      </c>
      <c r="D6" s="133" t="s">
        <v>29</v>
      </c>
      <c r="E6" s="157" t="s">
        <v>41</v>
      </c>
      <c r="F6" s="224" t="s">
        <v>305</v>
      </c>
    </row>
    <row r="7" spans="1:6" ht="14" customHeight="1">
      <c r="A7" s="221"/>
      <c r="B7" s="222"/>
      <c r="C7" s="222"/>
      <c r="D7" s="223" t="s">
        <v>213</v>
      </c>
      <c r="E7" s="84" t="s">
        <v>52</v>
      </c>
      <c r="F7" s="224" t="s">
        <v>181</v>
      </c>
    </row>
    <row r="8" spans="1:6" ht="14" customHeight="1">
      <c r="A8" s="221"/>
      <c r="B8" s="222"/>
      <c r="C8" s="222"/>
      <c r="D8" s="223" t="s">
        <v>215</v>
      </c>
      <c r="E8" s="84" t="s">
        <v>220</v>
      </c>
      <c r="F8" s="224" t="s">
        <v>248</v>
      </c>
    </row>
    <row r="9" spans="1:6" ht="14" customHeight="1">
      <c r="A9" s="225"/>
      <c r="B9" s="226"/>
      <c r="C9" s="226"/>
      <c r="D9" s="135" t="s">
        <v>20</v>
      </c>
      <c r="E9" s="84" t="s">
        <v>189</v>
      </c>
      <c r="F9" s="224" t="s">
        <v>195</v>
      </c>
    </row>
    <row r="10" spans="1:6" ht="14" customHeight="1">
      <c r="A10" s="219" t="s">
        <v>56</v>
      </c>
      <c r="B10" s="228" t="s">
        <v>125</v>
      </c>
      <c r="C10" s="228" t="s">
        <v>126</v>
      </c>
      <c r="D10" s="133" t="s">
        <v>29</v>
      </c>
      <c r="E10" s="157" t="s">
        <v>50</v>
      </c>
      <c r="F10" s="224"/>
    </row>
    <row r="11" spans="1:6" ht="14" customHeight="1">
      <c r="A11" s="221"/>
      <c r="B11" s="229"/>
      <c r="C11" s="229"/>
      <c r="D11" s="223" t="s">
        <v>213</v>
      </c>
      <c r="E11" s="157" t="s">
        <v>245</v>
      </c>
      <c r="F11" s="224"/>
    </row>
    <row r="12" spans="1:6" ht="14" customHeight="1">
      <c r="A12" s="221"/>
      <c r="B12" s="229"/>
      <c r="C12" s="229"/>
      <c r="D12" s="223" t="s">
        <v>215</v>
      </c>
      <c r="E12" s="84"/>
      <c r="F12" s="224"/>
    </row>
    <row r="13" spans="1:6" ht="14" customHeight="1">
      <c r="A13" s="225"/>
      <c r="B13" s="230"/>
      <c r="C13" s="230"/>
      <c r="D13" s="135" t="s">
        <v>20</v>
      </c>
      <c r="E13" s="84" t="s">
        <v>188</v>
      </c>
      <c r="F13" s="224"/>
    </row>
    <row r="14" spans="1:6" ht="14" customHeight="1">
      <c r="A14" s="219" t="s">
        <v>76</v>
      </c>
      <c r="B14" s="220" t="s">
        <v>13</v>
      </c>
      <c r="C14" s="220" t="s">
        <v>10</v>
      </c>
      <c r="D14" s="231" t="s">
        <v>80</v>
      </c>
      <c r="E14" s="84" t="s">
        <v>37</v>
      </c>
      <c r="F14" s="224"/>
    </row>
    <row r="15" spans="1:6" ht="14" customHeight="1">
      <c r="A15" s="225"/>
      <c r="B15" s="226"/>
      <c r="C15" s="226"/>
      <c r="D15" s="232"/>
      <c r="E15" s="84" t="s">
        <v>191</v>
      </c>
      <c r="F15" s="224"/>
    </row>
    <row r="16" spans="1:6" ht="14" customHeight="1">
      <c r="A16" s="219" t="s">
        <v>138</v>
      </c>
      <c r="B16" s="220" t="s">
        <v>14</v>
      </c>
      <c r="C16" s="220" t="s">
        <v>15</v>
      </c>
      <c r="D16" s="231" t="s">
        <v>199</v>
      </c>
      <c r="E16" s="157" t="s">
        <v>50</v>
      </c>
      <c r="F16" s="224"/>
    </row>
    <row r="17" spans="1:9" ht="14" customHeight="1">
      <c r="A17" s="221"/>
      <c r="B17" s="222"/>
      <c r="C17" s="222"/>
      <c r="D17" s="233"/>
      <c r="E17" s="84" t="s">
        <v>190</v>
      </c>
      <c r="F17" s="224"/>
      <c r="H17" s="85"/>
    </row>
    <row r="18" spans="1:9" ht="14" customHeight="1">
      <c r="A18" s="225"/>
      <c r="B18" s="226"/>
      <c r="C18" s="226"/>
      <c r="D18" s="232"/>
      <c r="E18" s="84" t="s">
        <v>75</v>
      </c>
      <c r="F18" s="224"/>
    </row>
    <row r="19" spans="1:9" ht="14" customHeight="1">
      <c r="A19" s="234" t="s">
        <v>3</v>
      </c>
      <c r="B19" s="235" t="s">
        <v>16</v>
      </c>
      <c r="C19" s="236" t="s">
        <v>17</v>
      </c>
      <c r="D19" s="133" t="s">
        <v>359</v>
      </c>
      <c r="E19" s="157" t="s">
        <v>50</v>
      </c>
      <c r="F19" s="224"/>
    </row>
    <row r="20" spans="1:9">
      <c r="A20" s="237"/>
      <c r="B20" s="132"/>
      <c r="C20" s="238"/>
      <c r="D20" s="223" t="s">
        <v>213</v>
      </c>
      <c r="E20" s="84"/>
      <c r="F20" s="224"/>
    </row>
    <row r="21" spans="1:9">
      <c r="A21" s="237"/>
      <c r="B21" s="132"/>
      <c r="C21" s="238"/>
      <c r="D21" s="223" t="s">
        <v>215</v>
      </c>
      <c r="E21" s="84" t="s">
        <v>182</v>
      </c>
      <c r="F21" s="224"/>
      <c r="H21" s="133"/>
      <c r="I21" s="84"/>
    </row>
    <row r="22" spans="1:9">
      <c r="A22" s="239"/>
      <c r="B22" s="240"/>
      <c r="C22" s="241"/>
      <c r="D22" s="135" t="s">
        <v>20</v>
      </c>
      <c r="E22" s="84" t="s">
        <v>65</v>
      </c>
      <c r="F22" s="224"/>
    </row>
    <row r="23" spans="1:9">
      <c r="A23" s="234" t="s">
        <v>2</v>
      </c>
      <c r="B23" s="235" t="s">
        <v>16</v>
      </c>
      <c r="C23" s="236" t="s">
        <v>10</v>
      </c>
      <c r="D23" s="133" t="s">
        <v>359</v>
      </c>
      <c r="E23" s="157" t="s">
        <v>50</v>
      </c>
      <c r="F23" s="224" t="s">
        <v>305</v>
      </c>
    </row>
    <row r="24" spans="1:9">
      <c r="A24" s="237"/>
      <c r="B24" s="132"/>
      <c r="C24" s="238"/>
      <c r="D24" s="223" t="s">
        <v>213</v>
      </c>
      <c r="E24" s="84" t="s">
        <v>52</v>
      </c>
      <c r="F24" s="224" t="s">
        <v>305</v>
      </c>
    </row>
    <row r="25" spans="1:9">
      <c r="A25" s="237"/>
      <c r="B25" s="132"/>
      <c r="C25" s="238"/>
      <c r="D25" s="223" t="s">
        <v>215</v>
      </c>
      <c r="E25" s="242" t="s">
        <v>305</v>
      </c>
      <c r="F25" s="224" t="s">
        <v>305</v>
      </c>
    </row>
    <row r="26" spans="1:9">
      <c r="A26" s="237"/>
      <c r="B26" s="132"/>
      <c r="C26" s="238"/>
      <c r="D26" s="135" t="s">
        <v>20</v>
      </c>
      <c r="E26" s="84" t="s">
        <v>65</v>
      </c>
      <c r="F26" s="224" t="s">
        <v>305</v>
      </c>
      <c r="H26" s="133"/>
      <c r="I26" s="84"/>
    </row>
    <row r="27" spans="1:9">
      <c r="A27" s="237" t="s">
        <v>78</v>
      </c>
      <c r="B27" s="132" t="s">
        <v>124</v>
      </c>
      <c r="C27" s="132" t="s">
        <v>18</v>
      </c>
      <c r="D27" s="133" t="s">
        <v>29</v>
      </c>
      <c r="E27" s="84" t="s">
        <v>50</v>
      </c>
      <c r="F27" s="224" t="s">
        <v>305</v>
      </c>
    </row>
    <row r="28" spans="1:9">
      <c r="A28" s="237"/>
      <c r="B28" s="132"/>
      <c r="C28" s="132"/>
      <c r="D28" s="223" t="s">
        <v>213</v>
      </c>
      <c r="E28" s="84" t="s">
        <v>245</v>
      </c>
      <c r="F28" s="224" t="s">
        <v>305</v>
      </c>
    </row>
    <row r="29" spans="1:9">
      <c r="A29" s="237"/>
      <c r="B29" s="132"/>
      <c r="C29" s="132"/>
      <c r="D29" s="223" t="s">
        <v>215</v>
      </c>
      <c r="E29" s="84" t="s">
        <v>305</v>
      </c>
      <c r="F29" s="224" t="s">
        <v>305</v>
      </c>
    </row>
    <row r="30" spans="1:9">
      <c r="A30" s="237"/>
      <c r="B30" s="132"/>
      <c r="C30" s="132"/>
      <c r="D30" s="243" t="s">
        <v>20</v>
      </c>
      <c r="E30" s="84" t="s">
        <v>65</v>
      </c>
      <c r="F30" s="224" t="s">
        <v>305</v>
      </c>
      <c r="I30" s="84"/>
    </row>
    <row r="31" spans="1:9">
      <c r="A31" s="237" t="s">
        <v>77</v>
      </c>
      <c r="B31" s="132" t="s">
        <v>123</v>
      </c>
      <c r="C31" s="132" t="s">
        <v>18</v>
      </c>
      <c r="D31" s="244" t="s">
        <v>357</v>
      </c>
      <c r="E31" s="84" t="s">
        <v>247</v>
      </c>
      <c r="F31" s="224" t="s">
        <v>305</v>
      </c>
    </row>
    <row r="32" spans="1:9">
      <c r="A32" s="237"/>
      <c r="B32" s="132"/>
      <c r="C32" s="132"/>
      <c r="D32" s="137"/>
      <c r="E32" s="84" t="s">
        <v>248</v>
      </c>
      <c r="F32" s="224" t="s">
        <v>194</v>
      </c>
      <c r="H32" s="84"/>
    </row>
    <row r="33" spans="1:8">
      <c r="A33" s="237"/>
      <c r="B33" s="132"/>
      <c r="C33" s="132"/>
      <c r="D33" s="137"/>
      <c r="E33" s="84" t="s">
        <v>50</v>
      </c>
      <c r="F33" s="224"/>
      <c r="H33" s="84"/>
    </row>
    <row r="34" spans="1:8">
      <c r="A34" s="237"/>
      <c r="B34" s="132"/>
      <c r="C34" s="132"/>
      <c r="D34" s="137"/>
      <c r="E34" s="84" t="s">
        <v>43</v>
      </c>
      <c r="F34" s="224"/>
      <c r="H34" s="84"/>
    </row>
    <row r="35" spans="1:8">
      <c r="A35" s="237" t="s">
        <v>79</v>
      </c>
      <c r="B35" s="132" t="s">
        <v>123</v>
      </c>
      <c r="C35" s="132" t="s">
        <v>10</v>
      </c>
      <c r="D35" s="137" t="s">
        <v>80</v>
      </c>
      <c r="E35" s="84" t="s">
        <v>181</v>
      </c>
      <c r="F35" s="224" t="s">
        <v>50</v>
      </c>
    </row>
    <row r="36" spans="1:8" ht="15" thickBot="1">
      <c r="A36" s="245"/>
      <c r="B36" s="246"/>
      <c r="C36" s="246"/>
      <c r="D36" s="247"/>
      <c r="E36" s="86" t="s">
        <v>74</v>
      </c>
      <c r="F36" s="248" t="s">
        <v>305</v>
      </c>
      <c r="H36" s="84"/>
    </row>
    <row r="38" spans="1:8">
      <c r="A38" s="53" t="s">
        <v>227</v>
      </c>
    </row>
    <row r="39" spans="1:8">
      <c r="A39" s="54" t="s">
        <v>146</v>
      </c>
      <c r="B39" s="38" t="s">
        <v>14</v>
      </c>
      <c r="C39" s="38" t="s">
        <v>147</v>
      </c>
      <c r="F39" s="82" t="s">
        <v>191</v>
      </c>
      <c r="H39" s="88"/>
    </row>
    <row r="40" spans="1:8">
      <c r="A40" s="54" t="s">
        <v>149</v>
      </c>
      <c r="B40" s="38" t="s">
        <v>124</v>
      </c>
      <c r="C40" s="38" t="s">
        <v>150</v>
      </c>
      <c r="F40" s="82" t="s">
        <v>192</v>
      </c>
      <c r="H40" s="88"/>
    </row>
    <row r="41" spans="1:8">
      <c r="A41" s="54" t="s">
        <v>151</v>
      </c>
      <c r="B41" s="38" t="s">
        <v>14</v>
      </c>
      <c r="C41" s="38" t="s">
        <v>152</v>
      </c>
      <c r="F41" s="82" t="s">
        <v>65</v>
      </c>
      <c r="H41" s="88"/>
    </row>
    <row r="42" spans="1:8">
      <c r="A42" s="54" t="s">
        <v>153</v>
      </c>
      <c r="B42" s="38" t="s">
        <v>154</v>
      </c>
      <c r="C42" s="38" t="s">
        <v>155</v>
      </c>
      <c r="F42" s="82" t="s">
        <v>65</v>
      </c>
      <c r="H42" s="88"/>
    </row>
    <row r="43" spans="1:8">
      <c r="A43" s="55" t="s">
        <v>156</v>
      </c>
      <c r="B43" s="39" t="s">
        <v>123</v>
      </c>
      <c r="C43" s="39" t="s">
        <v>10</v>
      </c>
      <c r="E43" s="37"/>
      <c r="F43" s="82" t="s">
        <v>193</v>
      </c>
      <c r="H43" s="88"/>
    </row>
    <row r="44" spans="1:8">
      <c r="A44" s="56" t="s">
        <v>210</v>
      </c>
      <c r="B44" s="41" t="s">
        <v>211</v>
      </c>
      <c r="C44" s="41" t="s">
        <v>206</v>
      </c>
      <c r="D44" s="26"/>
      <c r="E44" s="26" t="s">
        <v>360</v>
      </c>
      <c r="F44" s="82" t="s">
        <v>74</v>
      </c>
      <c r="H44" s="88"/>
    </row>
    <row r="45" spans="1:8">
      <c r="A45" s="61"/>
      <c r="B45" s="62"/>
      <c r="C45" s="62"/>
      <c r="D45" s="27"/>
      <c r="E45" s="26"/>
      <c r="F45" s="82"/>
      <c r="H45" s="88"/>
    </row>
    <row r="46" spans="1:8">
      <c r="A46" s="60" t="s">
        <v>228</v>
      </c>
      <c r="B46" s="35"/>
      <c r="C46" s="35"/>
      <c r="D46" s="26"/>
      <c r="E46" s="27"/>
      <c r="F46" s="82"/>
      <c r="H46" s="88"/>
    </row>
    <row r="47" spans="1:8">
      <c r="A47" s="57" t="s">
        <v>73</v>
      </c>
      <c r="B47" s="58" t="s">
        <v>157</v>
      </c>
      <c r="C47" s="58" t="s">
        <v>158</v>
      </c>
      <c r="D47" s="29"/>
      <c r="F47" s="82" t="s">
        <v>195</v>
      </c>
      <c r="H47" s="88"/>
    </row>
    <row r="48" spans="1:8">
      <c r="A48" s="55" t="s">
        <v>159</v>
      </c>
      <c r="B48" s="39" t="s">
        <v>160</v>
      </c>
      <c r="C48" s="39" t="s">
        <v>160</v>
      </c>
      <c r="D48" s="29"/>
      <c r="E48" s="26"/>
      <c r="F48" s="83"/>
      <c r="H48" s="87"/>
    </row>
    <row r="49" spans="1:8">
      <c r="A49" s="56" t="s">
        <v>205</v>
      </c>
      <c r="B49" s="41" t="s">
        <v>207</v>
      </c>
      <c r="C49" s="41" t="s">
        <v>206</v>
      </c>
      <c r="D49" s="29"/>
      <c r="E49" s="26"/>
      <c r="F49" s="82" t="s">
        <v>191</v>
      </c>
      <c r="H49" s="88"/>
    </row>
    <row r="50" spans="1:8">
      <c r="A50" s="28"/>
      <c r="B50" s="5"/>
      <c r="C50" s="5"/>
      <c r="D50" s="26"/>
      <c r="E50" s="26"/>
    </row>
    <row r="51" spans="1:8">
      <c r="A51" s="28"/>
      <c r="B51" s="5"/>
      <c r="C51" s="5"/>
      <c r="D51" s="26"/>
      <c r="E51" s="26"/>
    </row>
    <row r="52" spans="1:8">
      <c r="A52" s="28"/>
      <c r="B52" s="5"/>
      <c r="C52" s="5"/>
      <c r="D52" s="26"/>
      <c r="E52" s="26"/>
    </row>
    <row r="53" spans="1:8">
      <c r="A53" s="28"/>
      <c r="B53" s="5"/>
      <c r="C53" s="5"/>
      <c r="D53" s="30"/>
      <c r="E53" s="26"/>
    </row>
    <row r="54" spans="1:8">
      <c r="A54" s="28"/>
      <c r="B54" s="5"/>
      <c r="C54" s="5"/>
      <c r="D54" s="30"/>
      <c r="E54" s="26"/>
    </row>
    <row r="55" spans="1:8">
      <c r="A55" s="28"/>
      <c r="B55" s="5"/>
      <c r="C55" s="5"/>
      <c r="D55" s="29"/>
      <c r="E55" s="26"/>
    </row>
    <row r="56" spans="1:8">
      <c r="A56" s="28"/>
      <c r="B56" s="5"/>
      <c r="C56" s="5"/>
      <c r="D56" s="29"/>
      <c r="E56" s="26"/>
    </row>
    <row r="57" spans="1:8">
      <c r="A57" s="28"/>
      <c r="B57" s="5"/>
      <c r="C57" s="5"/>
      <c r="D57" s="29"/>
      <c r="E57" s="26"/>
    </row>
    <row r="58" spans="1:8">
      <c r="A58" s="28"/>
      <c r="B58" s="26"/>
      <c r="C58" s="26"/>
      <c r="D58" s="29"/>
      <c r="E58" s="26"/>
    </row>
    <row r="59" spans="1:8">
      <c r="A59" s="28"/>
      <c r="B59" s="26"/>
      <c r="C59" s="26"/>
      <c r="D59" s="29"/>
      <c r="E59" s="26"/>
    </row>
    <row r="60" spans="1:8">
      <c r="A60" s="5"/>
      <c r="B60" s="5"/>
      <c r="C60" s="5"/>
      <c r="D60" s="31"/>
      <c r="E60" s="26"/>
    </row>
    <row r="61" spans="1:8">
      <c r="A61" s="5"/>
      <c r="B61" s="5"/>
      <c r="C61" s="5"/>
      <c r="D61" s="31"/>
      <c r="E61" s="26"/>
    </row>
    <row r="62" spans="1:8">
      <c r="A62" s="59"/>
      <c r="B62" s="26"/>
      <c r="C62" s="26"/>
      <c r="D62" s="26"/>
      <c r="E62" s="26"/>
    </row>
  </sheetData>
  <mergeCells count="34">
    <mergeCell ref="C10:C13"/>
    <mergeCell ref="B10:B13"/>
    <mergeCell ref="A10:A13"/>
    <mergeCell ref="A1:E1"/>
    <mergeCell ref="A2:B2"/>
    <mergeCell ref="C2:E2"/>
    <mergeCell ref="A6:A9"/>
    <mergeCell ref="B6:B9"/>
    <mergeCell ref="C6:C9"/>
    <mergeCell ref="A19:A22"/>
    <mergeCell ref="B19:B22"/>
    <mergeCell ref="C19:C22"/>
    <mergeCell ref="D14:D15"/>
    <mergeCell ref="A16:A18"/>
    <mergeCell ref="B16:B18"/>
    <mergeCell ref="C16:C18"/>
    <mergeCell ref="D16:D18"/>
    <mergeCell ref="A14:A15"/>
    <mergeCell ref="B14:B15"/>
    <mergeCell ref="C14:C15"/>
    <mergeCell ref="A23:A26"/>
    <mergeCell ref="B23:B26"/>
    <mergeCell ref="C23:C26"/>
    <mergeCell ref="A27:A30"/>
    <mergeCell ref="B27:B30"/>
    <mergeCell ref="C27:C30"/>
    <mergeCell ref="D35:D36"/>
    <mergeCell ref="C35:C36"/>
    <mergeCell ref="B35:B36"/>
    <mergeCell ref="A35:A36"/>
    <mergeCell ref="A31:A34"/>
    <mergeCell ref="B31:B34"/>
    <mergeCell ref="C31:C34"/>
    <mergeCell ref="D31:D34"/>
  </mergeCell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6"/>
  <sheetViews>
    <sheetView zoomScale="125" zoomScaleNormal="125" zoomScalePageLayoutView="125" workbookViewId="0">
      <selection activeCell="E24" sqref="E24"/>
    </sheetView>
  </sheetViews>
  <sheetFormatPr baseColWidth="10" defaultColWidth="8.83203125" defaultRowHeight="14" x14ac:dyDescent="0"/>
  <cols>
    <col min="1" max="1" width="23" style="36" customWidth="1"/>
    <col min="2" max="2" width="17.33203125" bestFit="1" customWidth="1"/>
    <col min="3" max="3" width="11.6640625" bestFit="1" customWidth="1"/>
    <col min="4" max="4" width="30" bestFit="1" customWidth="1"/>
    <col min="5" max="5" width="30.1640625" style="3" customWidth="1"/>
    <col min="6" max="6" width="25" customWidth="1"/>
  </cols>
  <sheetData>
    <row r="1" spans="1:6" ht="20">
      <c r="A1" s="107" t="s">
        <v>11</v>
      </c>
      <c r="B1" s="107"/>
      <c r="C1" s="107"/>
      <c r="D1" s="107"/>
      <c r="E1" s="107"/>
    </row>
    <row r="2" spans="1:6" ht="20">
      <c r="A2" s="108" t="s">
        <v>12</v>
      </c>
      <c r="B2" s="108"/>
      <c r="C2" s="109" t="s">
        <v>5</v>
      </c>
      <c r="D2" s="109"/>
      <c r="E2" s="109"/>
      <c r="F2" t="s">
        <v>39</v>
      </c>
    </row>
    <row r="3" spans="1:6" ht="15" thickBot="1"/>
    <row r="4" spans="1:6">
      <c r="A4" s="51" t="s">
        <v>226</v>
      </c>
      <c r="B4" s="11" t="s">
        <v>6</v>
      </c>
      <c r="C4" s="11" t="s">
        <v>7</v>
      </c>
      <c r="D4" s="11" t="s">
        <v>8</v>
      </c>
      <c r="E4" s="270" t="s">
        <v>19</v>
      </c>
      <c r="F4" s="273" t="s">
        <v>81</v>
      </c>
    </row>
    <row r="5" spans="1:6">
      <c r="A5" s="70"/>
      <c r="B5" s="6"/>
      <c r="C5" s="6"/>
      <c r="D5" s="6"/>
      <c r="E5" s="271"/>
      <c r="F5" s="274"/>
    </row>
    <row r="6" spans="1:6">
      <c r="A6" s="111" t="s">
        <v>0</v>
      </c>
      <c r="B6" s="95" t="s">
        <v>9</v>
      </c>
      <c r="C6" s="95" t="s">
        <v>10</v>
      </c>
      <c r="D6" s="59" t="s">
        <v>32</v>
      </c>
      <c r="E6" s="49" t="s">
        <v>139</v>
      </c>
      <c r="F6" s="47" t="s">
        <v>305</v>
      </c>
    </row>
    <row r="7" spans="1:6">
      <c r="A7" s="111"/>
      <c r="B7" s="95"/>
      <c r="C7" s="95"/>
      <c r="D7" s="59" t="s">
        <v>144</v>
      </c>
      <c r="E7" s="154" t="s">
        <v>343</v>
      </c>
      <c r="F7" s="47" t="s">
        <v>305</v>
      </c>
    </row>
    <row r="8" spans="1:6" ht="14" customHeight="1">
      <c r="A8" s="111" t="s">
        <v>1</v>
      </c>
      <c r="B8" s="156" t="s">
        <v>46</v>
      </c>
      <c r="C8" s="156" t="s">
        <v>47</v>
      </c>
      <c r="D8" s="59" t="s">
        <v>32</v>
      </c>
      <c r="E8" s="49"/>
      <c r="F8" s="155"/>
    </row>
    <row r="9" spans="1:6">
      <c r="A9" s="111"/>
      <c r="B9" s="156"/>
      <c r="C9" s="156"/>
      <c r="D9" s="59" t="s">
        <v>144</v>
      </c>
      <c r="E9" s="49" t="s">
        <v>49</v>
      </c>
      <c r="F9" s="155"/>
    </row>
    <row r="10" spans="1:6">
      <c r="A10" s="111" t="s">
        <v>76</v>
      </c>
      <c r="B10" s="95" t="s">
        <v>13</v>
      </c>
      <c r="C10" s="95" t="s">
        <v>10</v>
      </c>
      <c r="D10" s="150" t="s">
        <v>80</v>
      </c>
      <c r="E10" s="49" t="s">
        <v>204</v>
      </c>
      <c r="F10" s="47"/>
    </row>
    <row r="11" spans="1:6">
      <c r="A11" s="111"/>
      <c r="B11" s="95"/>
      <c r="C11" s="95"/>
      <c r="D11" s="150"/>
      <c r="E11" s="157" t="s">
        <v>42</v>
      </c>
      <c r="F11" s="47"/>
    </row>
    <row r="12" spans="1:6">
      <c r="A12" s="138" t="s">
        <v>48</v>
      </c>
      <c r="B12" s="95" t="s">
        <v>13</v>
      </c>
      <c r="C12" s="95" t="s">
        <v>18</v>
      </c>
      <c r="D12" s="150" t="s">
        <v>199</v>
      </c>
      <c r="E12" s="49" t="s">
        <v>200</v>
      </c>
      <c r="F12" s="47"/>
    </row>
    <row r="13" spans="1:6">
      <c r="A13" s="138"/>
      <c r="B13" s="95"/>
      <c r="C13" s="95"/>
      <c r="D13" s="150"/>
      <c r="E13" s="49" t="s">
        <v>201</v>
      </c>
      <c r="F13" s="47"/>
    </row>
    <row r="14" spans="1:6">
      <c r="A14" s="138"/>
      <c r="B14" s="95"/>
      <c r="C14" s="95"/>
      <c r="D14" s="150"/>
      <c r="E14" s="271"/>
      <c r="F14" s="47"/>
    </row>
    <row r="15" spans="1:6">
      <c r="A15" s="111" t="s">
        <v>3</v>
      </c>
      <c r="B15" s="95" t="s">
        <v>16</v>
      </c>
      <c r="C15" s="95" t="s">
        <v>17</v>
      </c>
      <c r="D15" s="59" t="s">
        <v>32</v>
      </c>
      <c r="E15" s="49" t="s">
        <v>42</v>
      </c>
      <c r="F15" s="47"/>
    </row>
    <row r="16" spans="1:6">
      <c r="A16" s="111"/>
      <c r="B16" s="95"/>
      <c r="C16" s="95"/>
      <c r="D16" s="59" t="s">
        <v>144</v>
      </c>
      <c r="E16" s="49" t="s">
        <v>140</v>
      </c>
      <c r="F16" s="47"/>
    </row>
    <row r="17" spans="1:6">
      <c r="A17" s="111" t="s">
        <v>2</v>
      </c>
      <c r="B17" s="95" t="s">
        <v>16</v>
      </c>
      <c r="C17" s="95" t="s">
        <v>10</v>
      </c>
      <c r="D17" s="59" t="s">
        <v>32</v>
      </c>
      <c r="E17" s="49" t="s">
        <v>142</v>
      </c>
      <c r="F17" s="47" t="s">
        <v>44</v>
      </c>
    </row>
    <row r="18" spans="1:6">
      <c r="A18" s="111"/>
      <c r="B18" s="95"/>
      <c r="C18" s="95"/>
      <c r="D18" s="59" t="s">
        <v>144</v>
      </c>
      <c r="E18" s="49" t="s">
        <v>141</v>
      </c>
      <c r="F18" s="47" t="s">
        <v>305</v>
      </c>
    </row>
    <row r="19" spans="1:6">
      <c r="A19" s="111" t="s">
        <v>78</v>
      </c>
      <c r="B19" s="95" t="s">
        <v>124</v>
      </c>
      <c r="C19" s="95" t="s">
        <v>18</v>
      </c>
      <c r="D19" s="59" t="s">
        <v>32</v>
      </c>
      <c r="E19" s="43"/>
      <c r="F19" s="47"/>
    </row>
    <row r="20" spans="1:6">
      <c r="A20" s="111"/>
      <c r="B20" s="95"/>
      <c r="C20" s="95"/>
      <c r="D20" s="59" t="s">
        <v>144</v>
      </c>
      <c r="E20" s="43"/>
      <c r="F20" s="47"/>
    </row>
    <row r="21" spans="1:6">
      <c r="A21" s="111" t="s">
        <v>77</v>
      </c>
      <c r="B21" s="95" t="s">
        <v>123</v>
      </c>
      <c r="C21" s="95" t="s">
        <v>18</v>
      </c>
      <c r="D21" s="144" t="s">
        <v>80</v>
      </c>
      <c r="E21" s="84" t="s">
        <v>141</v>
      </c>
      <c r="F21" s="139" t="s">
        <v>305</v>
      </c>
    </row>
    <row r="22" spans="1:6">
      <c r="A22" s="111"/>
      <c r="B22" s="95"/>
      <c r="C22" s="95"/>
      <c r="D22" s="144"/>
      <c r="E22" s="43" t="s">
        <v>305</v>
      </c>
      <c r="F22" s="47" t="s">
        <v>305</v>
      </c>
    </row>
    <row r="23" spans="1:6">
      <c r="A23" s="110" t="s">
        <v>79</v>
      </c>
      <c r="B23" s="95" t="s">
        <v>123</v>
      </c>
      <c r="C23" s="95" t="s">
        <v>10</v>
      </c>
      <c r="D23" s="145" t="s">
        <v>80</v>
      </c>
      <c r="E23" s="43" t="s">
        <v>203</v>
      </c>
      <c r="F23" s="274" t="s">
        <v>305</v>
      </c>
    </row>
    <row r="24" spans="1:6" ht="15" thickBot="1">
      <c r="A24" s="94"/>
      <c r="B24" s="96"/>
      <c r="C24" s="96"/>
      <c r="D24" s="149"/>
      <c r="E24" s="272" t="s">
        <v>305</v>
      </c>
      <c r="F24" s="48" t="s">
        <v>305</v>
      </c>
    </row>
    <row r="26" spans="1:6" ht="33" customHeight="1">
      <c r="A26" s="54" t="s">
        <v>146</v>
      </c>
      <c r="B26" s="38" t="s">
        <v>14</v>
      </c>
      <c r="C26" s="38" t="s">
        <v>147</v>
      </c>
      <c r="D26" s="91"/>
      <c r="E26" s="90"/>
      <c r="F26" s="37"/>
    </row>
    <row r="27" spans="1:6" ht="14" customHeight="1">
      <c r="A27" s="54" t="s">
        <v>149</v>
      </c>
      <c r="B27" s="38" t="s">
        <v>124</v>
      </c>
      <c r="C27" s="38" t="s">
        <v>150</v>
      </c>
      <c r="D27" s="40" t="s">
        <v>161</v>
      </c>
      <c r="E27" s="40" t="s">
        <v>204</v>
      </c>
      <c r="F27" s="37"/>
    </row>
    <row r="28" spans="1:6" ht="14" customHeight="1">
      <c r="A28" s="54" t="s">
        <v>151</v>
      </c>
      <c r="B28" s="38" t="s">
        <v>14</v>
      </c>
      <c r="C28" s="38" t="s">
        <v>152</v>
      </c>
      <c r="D28" s="41" t="s">
        <v>140</v>
      </c>
      <c r="E28" s="41"/>
      <c r="F28" s="37"/>
    </row>
    <row r="29" spans="1:6">
      <c r="A29" s="54" t="s">
        <v>153</v>
      </c>
      <c r="B29" s="38" t="s">
        <v>154</v>
      </c>
      <c r="C29" s="38" t="s">
        <v>155</v>
      </c>
      <c r="D29" s="41"/>
      <c r="E29" s="41"/>
      <c r="F29" s="37"/>
    </row>
    <row r="30" spans="1:6">
      <c r="A30" s="54" t="s">
        <v>156</v>
      </c>
      <c r="B30" s="38" t="s">
        <v>123</v>
      </c>
      <c r="C30" s="38" t="s">
        <v>10</v>
      </c>
      <c r="D30" s="92"/>
      <c r="E30" s="41" t="s">
        <v>204</v>
      </c>
      <c r="F30" s="37"/>
    </row>
    <row r="31" spans="1:6">
      <c r="A31" s="54" t="s">
        <v>73</v>
      </c>
      <c r="B31" s="38" t="s">
        <v>157</v>
      </c>
      <c r="C31" s="38" t="s">
        <v>158</v>
      </c>
      <c r="D31" s="41" t="s">
        <v>141</v>
      </c>
      <c r="E31" s="41"/>
      <c r="F31" s="37"/>
    </row>
    <row r="32" spans="1:6">
      <c r="A32" s="55" t="s">
        <v>159</v>
      </c>
      <c r="B32" s="39" t="s">
        <v>160</v>
      </c>
      <c r="C32" s="39" t="s">
        <v>160</v>
      </c>
      <c r="D32" s="42"/>
      <c r="E32" s="42"/>
      <c r="F32" s="37"/>
    </row>
    <row r="33" spans="1:6">
      <c r="A33" s="56" t="s">
        <v>205</v>
      </c>
      <c r="B33" s="41" t="s">
        <v>207</v>
      </c>
      <c r="C33" s="41" t="s">
        <v>206</v>
      </c>
      <c r="D33" s="92"/>
      <c r="E33" s="92"/>
      <c r="F33" s="38"/>
    </row>
    <row r="34" spans="1:6">
      <c r="A34" s="56" t="s">
        <v>210</v>
      </c>
      <c r="B34" s="41" t="s">
        <v>211</v>
      </c>
      <c r="C34" s="41" t="s">
        <v>206</v>
      </c>
      <c r="D34" s="41"/>
      <c r="E34" s="92"/>
      <c r="F34" s="92"/>
    </row>
    <row r="35" spans="1:6" ht="28">
      <c r="A35" s="4" t="s">
        <v>51</v>
      </c>
      <c r="B35" s="4"/>
      <c r="C35" s="4"/>
      <c r="D35" s="4"/>
      <c r="E35" s="4"/>
    </row>
    <row r="36" spans="1:6">
      <c r="A36" s="4"/>
      <c r="B36" s="4"/>
      <c r="C36" s="4"/>
      <c r="D36" s="4"/>
      <c r="E36" s="4"/>
    </row>
  </sheetData>
  <mergeCells count="34">
    <mergeCell ref="D21:D22"/>
    <mergeCell ref="D23:D24"/>
    <mergeCell ref="A17:A18"/>
    <mergeCell ref="B17:B18"/>
    <mergeCell ref="C17:C18"/>
    <mergeCell ref="A19:A20"/>
    <mergeCell ref="B19:B20"/>
    <mergeCell ref="C19:C20"/>
    <mergeCell ref="A12:A14"/>
    <mergeCell ref="B12:B14"/>
    <mergeCell ref="C12:C14"/>
    <mergeCell ref="D12:D14"/>
    <mergeCell ref="A15:A16"/>
    <mergeCell ref="B15:B16"/>
    <mergeCell ref="C15:C16"/>
    <mergeCell ref="A6:A7"/>
    <mergeCell ref="B6:B7"/>
    <mergeCell ref="C6:C7"/>
    <mergeCell ref="A8:A9"/>
    <mergeCell ref="B8:B9"/>
    <mergeCell ref="C8:C9"/>
    <mergeCell ref="A23:A24"/>
    <mergeCell ref="B23:B24"/>
    <mergeCell ref="C23:C24"/>
    <mergeCell ref="A1:E1"/>
    <mergeCell ref="A2:B2"/>
    <mergeCell ref="C2:E2"/>
    <mergeCell ref="D10:D11"/>
    <mergeCell ref="A10:A11"/>
    <mergeCell ref="B10:B11"/>
    <mergeCell ref="C10:C11"/>
    <mergeCell ref="A21:A22"/>
    <mergeCell ref="B21:B22"/>
    <mergeCell ref="C21:C22"/>
  </mergeCells>
  <pageMargins left="0.25" right="0.25" top="0.75" bottom="0.75" header="0.3" footer="0.3"/>
  <pageSetup scale="95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Comm. Rep. from MDD</vt:lpstr>
      <vt:lpstr>Lang. Learn. Res.</vt:lpstr>
      <vt:lpstr>Math Physical Sci</vt:lpstr>
      <vt:lpstr>EATM.Health&amp;Life Sci</vt:lpstr>
      <vt:lpstr>Athl.Inst.Effectiveness</vt:lpstr>
      <vt:lpstr>Sci.Stu.Engmnt</vt:lpstr>
      <vt:lpstr>Behav.SocialSciences</vt:lpstr>
      <vt:lpstr>Arts.Bus.ChildDev</vt:lpstr>
      <vt:lpstr>Perf.Arts</vt:lpstr>
      <vt:lpstr>Academic Senate</vt:lpstr>
      <vt:lpstr>Curriculum</vt:lpstr>
      <vt:lpstr>Professional Development</vt:lpstr>
      <vt:lpstr>F-TCAP</vt:lpstr>
      <vt:lpstr>Fiscal Planning</vt:lpstr>
      <vt:lpstr>EdCAP</vt:lpstr>
      <vt:lpstr>SLO</vt:lpstr>
      <vt:lpstr>SS&amp;E</vt:lpstr>
      <vt:lpstr>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Nathan Bowen</cp:lastModifiedBy>
  <cp:lastPrinted>2012-08-15T19:19:49Z</cp:lastPrinted>
  <dcterms:created xsi:type="dcterms:W3CDTF">2011-04-25T19:28:13Z</dcterms:created>
  <dcterms:modified xsi:type="dcterms:W3CDTF">2016-02-01T04:37:22Z</dcterms:modified>
</cp:coreProperties>
</file>