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renee\Documents\Academic Senate\Documents to Post\2019 11 05 Mtg\"/>
    </mc:Choice>
  </mc:AlternateContent>
  <xr:revisionPtr revIDLastSave="0" documentId="8_{4E083B41-175A-4590-A721-57F147387A1C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" l="1"/>
  <c r="E18" i="2"/>
  <c r="E21" i="2"/>
  <c r="E20" i="2"/>
  <c r="E22" i="2"/>
  <c r="E25" i="2"/>
  <c r="E33" i="2"/>
  <c r="E8" i="2"/>
  <c r="E14" i="2"/>
  <c r="E34" i="2"/>
  <c r="E28" i="2"/>
  <c r="E27" i="2"/>
  <c r="E16" i="2"/>
  <c r="E32" i="2"/>
  <c r="E10" i="2"/>
  <c r="E15" i="2"/>
  <c r="E19" i="2"/>
  <c r="E31" i="2"/>
  <c r="E12" i="2"/>
  <c r="E11" i="2"/>
  <c r="E30" i="2"/>
  <c r="E9" i="2"/>
  <c r="E29" i="2"/>
  <c r="E13" i="2"/>
  <c r="E7" i="2"/>
  <c r="E24" i="2"/>
  <c r="E26" i="2"/>
  <c r="E35" i="2"/>
  <c r="E17" i="2"/>
  <c r="F5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AW22" i="2"/>
  <c r="F12" i="2"/>
  <c r="AW14" i="2"/>
  <c r="AY20" i="2"/>
  <c r="AW12" i="2"/>
  <c r="AW7" i="2"/>
  <c r="D26" i="2"/>
  <c r="F28" i="2"/>
  <c r="D19" i="2"/>
  <c r="AW11" i="2"/>
  <c r="AW13" i="2"/>
  <c r="D14" i="2"/>
  <c r="F11" i="2"/>
  <c r="AW31" i="2"/>
  <c r="F25" i="2"/>
  <c r="F32" i="2"/>
  <c r="AW16" i="2"/>
  <c r="F33" i="2"/>
  <c r="AY13" i="2"/>
  <c r="AY21" i="2"/>
  <c r="AX15" i="2"/>
  <c r="F22" i="2"/>
  <c r="D28" i="2"/>
  <c r="AX11" i="2"/>
  <c r="AY35" i="2"/>
  <c r="AY22" i="2"/>
  <c r="AY25" i="2"/>
  <c r="AW23" i="2"/>
  <c r="D18" i="2"/>
  <c r="AX14" i="2"/>
  <c r="D7" i="2"/>
  <c r="F19" i="2"/>
  <c r="AW30" i="2"/>
  <c r="AX21" i="2"/>
  <c r="AX20" i="2"/>
  <c r="AY27" i="2"/>
  <c r="D34" i="2"/>
  <c r="F15" i="2"/>
  <c r="AX23" i="2"/>
  <c r="AY11" i="2"/>
  <c r="AW19" i="2"/>
  <c r="D21" i="2"/>
  <c r="AW29" i="2"/>
  <c r="AX30" i="2"/>
  <c r="AX35" i="2"/>
  <c r="D31" i="2"/>
  <c r="F9" i="2"/>
  <c r="AX31" i="2"/>
  <c r="F30" i="2"/>
  <c r="F20" i="2"/>
  <c r="AY12" i="2"/>
  <c r="AX22" i="2"/>
  <c r="AW32" i="2"/>
  <c r="AW24" i="2"/>
  <c r="AY33" i="2"/>
  <c r="D24" i="2"/>
  <c r="F16" i="2"/>
  <c r="F29" i="2"/>
  <c r="AX13" i="2"/>
  <c r="D25" i="2"/>
  <c r="AX7" i="2"/>
  <c r="D9" i="2"/>
  <c r="F27" i="2"/>
  <c r="AW8" i="2"/>
  <c r="AX12" i="2"/>
  <c r="AW15" i="2"/>
  <c r="AX29" i="2"/>
  <c r="AY19" i="2"/>
  <c r="F17" i="2"/>
  <c r="AW35" i="2"/>
  <c r="F10" i="2"/>
  <c r="F13" i="2"/>
  <c r="AW20" i="2"/>
  <c r="D12" i="2"/>
  <c r="AX27" i="2"/>
  <c r="AX28" i="2"/>
  <c r="AY30" i="2"/>
  <c r="AY28" i="2"/>
  <c r="F8" i="2"/>
  <c r="D23" i="2"/>
  <c r="AW21" i="2"/>
  <c r="AY29" i="2"/>
  <c r="AY17" i="2"/>
  <c r="F26" i="2"/>
  <c r="AW28" i="2"/>
  <c r="AW27" i="2"/>
  <c r="AX19" i="2"/>
  <c r="AY9" i="2"/>
  <c r="D32" i="2"/>
  <c r="AY14" i="2"/>
  <c r="F21" i="2"/>
  <c r="AZ12" i="2" l="1"/>
  <c r="BA12" i="2"/>
  <c r="AZ28" i="2"/>
  <c r="BA28" i="2"/>
  <c r="AZ20" i="2"/>
  <c r="BA20" i="2"/>
  <c r="BA11" i="2"/>
  <c r="AZ11" i="2"/>
  <c r="BA19" i="2"/>
  <c r="AZ19" i="2"/>
  <c r="BA27" i="2"/>
  <c r="AZ27" i="2"/>
  <c r="BA35" i="2"/>
  <c r="AZ35" i="2"/>
  <c r="AZ13" i="2"/>
  <c r="BA13" i="2"/>
  <c r="BA21" i="2"/>
  <c r="AZ21" i="2"/>
  <c r="BA29" i="2"/>
  <c r="AZ29" i="2"/>
  <c r="BA14" i="2"/>
  <c r="AZ14" i="2"/>
  <c r="BA22" i="2"/>
  <c r="AZ22" i="2"/>
  <c r="BA30" i="2"/>
  <c r="AZ30" i="2"/>
  <c r="AX32" i="2"/>
  <c r="D22" i="2"/>
  <c r="F31" i="2"/>
  <c r="AX10" i="2"/>
  <c r="AY34" i="2"/>
  <c r="D10" i="2"/>
  <c r="D33" i="2"/>
  <c r="F34" i="2"/>
  <c r="AX26" i="2"/>
  <c r="D29" i="2"/>
  <c r="AX16" i="2"/>
  <c r="AX9" i="2"/>
  <c r="D15" i="2"/>
  <c r="D8" i="2"/>
  <c r="AX18" i="2"/>
  <c r="AX17" i="2"/>
  <c r="AW26" i="2"/>
  <c r="AY18" i="2"/>
  <c r="AY15" i="2"/>
  <c r="F23" i="2"/>
  <c r="AX33" i="2"/>
  <c r="F18" i="2"/>
  <c r="D30" i="2"/>
  <c r="D35" i="2"/>
  <c r="AW18" i="2"/>
  <c r="AY23" i="2"/>
  <c r="D20" i="2"/>
  <c r="AY32" i="2"/>
  <c r="AY7" i="2"/>
  <c r="D17" i="2"/>
  <c r="AY24" i="2"/>
  <c r="AW17" i="2"/>
  <c r="AX34" i="2"/>
  <c r="AX8" i="2"/>
  <c r="AW9" i="2"/>
  <c r="AY8" i="2"/>
  <c r="D16" i="2"/>
  <c r="F7" i="2"/>
  <c r="AY16" i="2"/>
  <c r="AY10" i="2"/>
  <c r="AW33" i="2"/>
  <c r="F35" i="2"/>
  <c r="D13" i="2"/>
  <c r="AY26" i="2"/>
  <c r="AX24" i="2"/>
  <c r="AY31" i="2"/>
  <c r="F14" i="2"/>
  <c r="AW25" i="2"/>
  <c r="AW10" i="2"/>
  <c r="D27" i="2"/>
  <c r="AX25" i="2"/>
  <c r="F24" i="2"/>
  <c r="BA18" i="2" l="1"/>
  <c r="AZ18" i="2"/>
  <c r="BA9" i="2"/>
  <c r="AZ9" i="2"/>
  <c r="BA32" i="2"/>
  <c r="AZ32" i="2"/>
  <c r="BA31" i="2"/>
  <c r="AZ31" i="2"/>
  <c r="BA17" i="2"/>
  <c r="AZ17" i="2"/>
  <c r="BA33" i="2"/>
  <c r="AZ33" i="2"/>
  <c r="BA15" i="2"/>
  <c r="AZ15" i="2"/>
  <c r="BA23" i="2"/>
  <c r="AZ23" i="2"/>
  <c r="BA26" i="2"/>
  <c r="AZ26" i="2"/>
  <c r="AZ16" i="2"/>
  <c r="BA16" i="2"/>
  <c r="BA10" i="2"/>
  <c r="AZ10" i="2"/>
  <c r="BA25" i="2"/>
  <c r="AZ25" i="2"/>
  <c r="BA8" i="2"/>
  <c r="AZ8" i="2"/>
  <c r="BA24" i="2"/>
  <c r="AZ24" i="2"/>
  <c r="BA7" i="2"/>
  <c r="AZ7" i="2"/>
  <c r="B34" i="2"/>
  <c r="B20" i="2"/>
  <c r="B35" i="2"/>
  <c r="B21" i="2"/>
  <c r="B22" i="2"/>
  <c r="B8" i="2"/>
  <c r="B23" i="2"/>
  <c r="B28" i="2"/>
  <c r="B31" i="2"/>
  <c r="B29" i="2"/>
  <c r="B12" i="2"/>
  <c r="B10" i="2"/>
  <c r="B26" i="2"/>
  <c r="B19" i="2"/>
  <c r="B15" i="2"/>
  <c r="B27" i="2"/>
  <c r="B17" i="2"/>
  <c r="B14" i="2"/>
  <c r="B33" i="2"/>
  <c r="AW34" i="2"/>
  <c r="B32" i="2"/>
  <c r="B9" i="2"/>
  <c r="B24" i="2"/>
  <c r="B7" i="2"/>
  <c r="B30" i="2"/>
  <c r="B13" i="2"/>
  <c r="D11" i="2"/>
  <c r="B16" i="2"/>
  <c r="B11" i="2"/>
  <c r="B18" i="2"/>
  <c r="B25" i="2"/>
  <c r="BA34" i="2" l="1"/>
  <c r="AZ34" i="2"/>
  <c r="E32" i="1"/>
  <c r="E21" i="1"/>
  <c r="E20" i="1"/>
  <c r="E19" i="1"/>
  <c r="E14" i="1"/>
  <c r="E8" i="1"/>
  <c r="AX19" i="1"/>
  <c r="AX14" i="1"/>
  <c r="F32" i="1"/>
  <c r="AX8" i="1"/>
  <c r="AX20" i="1"/>
  <c r="AX21" i="1"/>
  <c r="I2" i="1" l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W8" i="1"/>
  <c r="AW19" i="1"/>
  <c r="AY32" i="1"/>
  <c r="AY20" i="1"/>
  <c r="AW14" i="1"/>
  <c r="D19" i="1"/>
  <c r="D20" i="1"/>
  <c r="AX32" i="1"/>
  <c r="AY8" i="1"/>
  <c r="D14" i="1"/>
  <c r="F8" i="1"/>
  <c r="AY19" i="1"/>
  <c r="AY21" i="1"/>
  <c r="F19" i="1"/>
  <c r="AW20" i="1"/>
  <c r="AY14" i="1"/>
  <c r="D21" i="1"/>
  <c r="D8" i="1"/>
  <c r="F14" i="1"/>
  <c r="D32" i="1"/>
  <c r="F20" i="1"/>
  <c r="AW21" i="1"/>
  <c r="AW32" i="1"/>
  <c r="F21" i="1"/>
  <c r="BA32" i="1" l="1"/>
  <c r="AZ32" i="1"/>
  <c r="BA21" i="1"/>
  <c r="AZ21" i="1"/>
  <c r="AZ20" i="1"/>
  <c r="BA20" i="1"/>
  <c r="AZ19" i="1"/>
  <c r="BA19" i="1"/>
  <c r="BA14" i="1"/>
  <c r="AZ14" i="1"/>
  <c r="BA8" i="1"/>
  <c r="AZ8" i="1"/>
  <c r="H3" i="1"/>
  <c r="H4" i="1"/>
  <c r="H2" i="1"/>
  <c r="E16" i="1" l="1"/>
  <c r="E15" i="1"/>
  <c r="E29" i="1"/>
  <c r="E30" i="1"/>
  <c r="E22" i="1"/>
  <c r="E25" i="1"/>
  <c r="E28" i="1"/>
  <c r="E31" i="1"/>
  <c r="E7" i="1"/>
  <c r="E27" i="1"/>
  <c r="E10" i="1"/>
  <c r="E11" i="1"/>
  <c r="E23" i="1"/>
  <c r="E13" i="1"/>
  <c r="E34" i="1"/>
  <c r="E35" i="1"/>
  <c r="E12" i="1"/>
  <c r="E18" i="1"/>
  <c r="E24" i="1"/>
  <c r="E17" i="1"/>
  <c r="E26" i="1"/>
  <c r="E9" i="1"/>
  <c r="E33" i="1"/>
  <c r="AY29" i="1"/>
  <c r="AX29" i="1"/>
  <c r="D11" i="1"/>
  <c r="AX27" i="1"/>
  <c r="AX23" i="1"/>
  <c r="F27" i="1"/>
  <c r="AX7" i="1"/>
  <c r="F31" i="1"/>
  <c r="AX26" i="1"/>
  <c r="F11" i="1"/>
  <c r="AY24" i="1"/>
  <c r="AX34" i="1"/>
  <c r="F24" i="1"/>
  <c r="F34" i="1"/>
  <c r="AW16" i="1"/>
  <c r="AW22" i="1"/>
  <c r="D23" i="1"/>
  <c r="AY10" i="1"/>
  <c r="D27" i="1"/>
  <c r="AY7" i="1"/>
  <c r="F16" i="1"/>
  <c r="AY25" i="1"/>
  <c r="AW28" i="1"/>
  <c r="AY26" i="1"/>
  <c r="AY23" i="1"/>
  <c r="AX10" i="1"/>
  <c r="AW29" i="1"/>
  <c r="AW12" i="1"/>
  <c r="F7" i="1"/>
  <c r="AX9" i="1"/>
  <c r="AY30" i="1"/>
  <c r="AW24" i="1"/>
  <c r="AY22" i="1"/>
  <c r="AY17" i="1"/>
  <c r="D15" i="1"/>
  <c r="D12" i="1"/>
  <c r="D24" i="1"/>
  <c r="AW10" i="1"/>
  <c r="F9" i="1"/>
  <c r="AX28" i="1"/>
  <c r="F30" i="1"/>
  <c r="AY18" i="1"/>
  <c r="AW23" i="1"/>
  <c r="F15" i="1"/>
  <c r="AX17" i="1"/>
  <c r="AW15" i="1"/>
  <c r="AX11" i="1"/>
  <c r="AX12" i="1"/>
  <c r="AW18" i="1"/>
  <c r="AX13" i="1"/>
  <c r="AW17" i="1"/>
  <c r="AX16" i="1"/>
  <c r="AY35" i="1"/>
  <c r="D22" i="1"/>
  <c r="AX24" i="1"/>
  <c r="F17" i="1"/>
  <c r="AX15" i="1"/>
  <c r="AW7" i="1"/>
  <c r="AW34" i="1"/>
  <c r="AX18" i="1"/>
  <c r="AW26" i="1"/>
  <c r="AX30" i="1"/>
  <c r="F23" i="1"/>
  <c r="F25" i="1"/>
  <c r="D7" i="1"/>
  <c r="D17" i="1"/>
  <c r="AW11" i="1"/>
  <c r="D33" i="1"/>
  <c r="AY16" i="1"/>
  <c r="AY27" i="1"/>
  <c r="AW30" i="1"/>
  <c r="AY15" i="1"/>
  <c r="F22" i="1"/>
  <c r="AX22" i="1"/>
  <c r="BA29" i="1" l="1"/>
  <c r="AZ29" i="1"/>
  <c r="BA18" i="1"/>
  <c r="AZ18" i="1"/>
  <c r="AZ10" i="1"/>
  <c r="BA10" i="1"/>
  <c r="BA17" i="1"/>
  <c r="AZ17" i="1"/>
  <c r="AZ7" i="1"/>
  <c r="BA7" i="1"/>
  <c r="AZ15" i="1"/>
  <c r="BA15" i="1"/>
  <c r="BA26" i="1"/>
  <c r="AZ26" i="1"/>
  <c r="BA30" i="1"/>
  <c r="AZ30" i="1"/>
  <c r="BA23" i="1"/>
  <c r="AZ23" i="1"/>
  <c r="AZ24" i="1"/>
  <c r="BA24" i="1"/>
  <c r="BA22" i="1"/>
  <c r="AZ22" i="1"/>
  <c r="BA16" i="1"/>
  <c r="AZ16" i="1"/>
  <c r="AY13" i="1"/>
  <c r="D18" i="1"/>
  <c r="D34" i="1"/>
  <c r="F12" i="1"/>
  <c r="D28" i="1"/>
  <c r="AW13" i="1"/>
  <c r="AX35" i="1"/>
  <c r="AW35" i="1"/>
  <c r="F29" i="1"/>
  <c r="D29" i="1"/>
  <c r="AX31" i="1"/>
  <c r="F26" i="1"/>
  <c r="AY33" i="1"/>
  <c r="D25" i="1"/>
  <c r="AY9" i="1"/>
  <c r="D35" i="1"/>
  <c r="AW25" i="1"/>
  <c r="AX25" i="1"/>
  <c r="AY28" i="1"/>
  <c r="F35" i="1"/>
  <c r="AY34" i="1"/>
  <c r="AW9" i="1"/>
  <c r="AW27" i="1"/>
  <c r="F18" i="1"/>
  <c r="F33" i="1"/>
  <c r="F13" i="1"/>
  <c r="AY11" i="1"/>
  <c r="F28" i="1"/>
  <c r="AY12" i="1"/>
  <c r="D9" i="1"/>
  <c r="D10" i="1"/>
  <c r="AW33" i="1"/>
  <c r="AW31" i="1"/>
  <c r="AX33" i="1"/>
  <c r="AY31" i="1"/>
  <c r="D13" i="1"/>
  <c r="AZ34" i="1" l="1"/>
  <c r="BA34" i="1"/>
  <c r="AZ33" i="1"/>
  <c r="BA33" i="1"/>
  <c r="BA25" i="1"/>
  <c r="AZ25" i="1"/>
  <c r="BA13" i="1"/>
  <c r="AZ13" i="1"/>
  <c r="AZ27" i="1"/>
  <c r="BA27" i="1"/>
  <c r="AZ9" i="1"/>
  <c r="BA9" i="1"/>
  <c r="AZ31" i="1"/>
  <c r="BA31" i="1"/>
  <c r="AZ35" i="1"/>
  <c r="BA35" i="1"/>
  <c r="AZ12" i="1"/>
  <c r="BA12" i="1"/>
  <c r="AZ28" i="1"/>
  <c r="BA28" i="1"/>
  <c r="BA11" i="1"/>
  <c r="AZ11" i="1"/>
  <c r="F10" i="1"/>
  <c r="D31" i="1"/>
  <c r="D30" i="1"/>
  <c r="D16" i="1"/>
  <c r="D26" i="1"/>
  <c r="F5" i="1" l="1"/>
  <c r="B19" i="1"/>
  <c r="B34" i="1"/>
  <c r="B9" i="1"/>
  <c r="B16" i="1"/>
  <c r="B27" i="1"/>
  <c r="B15" i="1"/>
  <c r="B25" i="1"/>
  <c r="B28" i="1"/>
  <c r="B7" i="1"/>
  <c r="B35" i="1"/>
  <c r="B17" i="1"/>
  <c r="B32" i="1"/>
  <c r="B29" i="1"/>
  <c r="B18" i="1"/>
  <c r="B30" i="1"/>
  <c r="B10" i="1"/>
  <c r="B23" i="1"/>
  <c r="B31" i="1"/>
  <c r="B14" i="1"/>
  <c r="B12" i="1"/>
  <c r="B11" i="1"/>
  <c r="B13" i="1"/>
  <c r="B20" i="1"/>
  <c r="B26" i="1"/>
  <c r="B33" i="1"/>
  <c r="B8" i="1"/>
  <c r="B24" i="1"/>
  <c r="B22" i="1"/>
  <c r="B21" i="1"/>
</calcChain>
</file>

<file path=xl/sharedStrings.xml><?xml version="1.0" encoding="utf-8"?>
<sst xmlns="http://schemas.openxmlformats.org/spreadsheetml/2006/main" count="372" uniqueCount="146">
  <si>
    <t>Psychology</t>
  </si>
  <si>
    <t>index</t>
  </si>
  <si>
    <t>subject</t>
  </si>
  <si>
    <t>Ballot Number</t>
  </si>
  <si>
    <t>Totals</t>
  </si>
  <si>
    <t>start</t>
  </si>
  <si>
    <t>stop</t>
  </si>
  <si>
    <t>Range</t>
  </si>
  <si>
    <t>blanks</t>
  </si>
  <si>
    <t>rank</t>
  </si>
  <si>
    <t>H</t>
  </si>
  <si>
    <t>AU</t>
  </si>
  <si>
    <t>5 count</t>
  </si>
  <si>
    <t>3 count</t>
  </si>
  <si>
    <t>1 count</t>
  </si>
  <si>
    <t>total from count</t>
  </si>
  <si>
    <t>total_counts</t>
  </si>
  <si>
    <t>Count 5's</t>
  </si>
  <si>
    <t>Count 3's</t>
  </si>
  <si>
    <t>Count 1's</t>
  </si>
  <si>
    <t>Anthropology</t>
  </si>
  <si>
    <t>Art History</t>
  </si>
  <si>
    <t>Biology</t>
  </si>
  <si>
    <t>Philosophy</t>
  </si>
  <si>
    <t>Accounting</t>
  </si>
  <si>
    <t>Business</t>
  </si>
  <si>
    <t>Communications Studies (1st)</t>
  </si>
  <si>
    <t>Communications Studies (2nd)</t>
  </si>
  <si>
    <t>Computer Network Systems Engineering</t>
  </si>
  <si>
    <t>Counselor (1st)</t>
  </si>
  <si>
    <t>Counselor (2nd)</t>
  </si>
  <si>
    <t>Criminal Justice</t>
  </si>
  <si>
    <t>Exotic Animal Training &amp; Management</t>
  </si>
  <si>
    <t>English (1st)</t>
  </si>
  <si>
    <t>English (2nd)</t>
  </si>
  <si>
    <t>Geography/Geographic Information Systsems</t>
  </si>
  <si>
    <t>Graphics/Multimedia</t>
  </si>
  <si>
    <t>Health Sciences - Counselor</t>
  </si>
  <si>
    <t>Institutional Effectiveness-Counselor for PACE</t>
  </si>
  <si>
    <t>Career Transfer Center-Counselor</t>
  </si>
  <si>
    <t>Kinesiology/Intercollegiate Women's Basketball Head Coach</t>
  </si>
  <si>
    <t>Mathematics (1st)</t>
  </si>
  <si>
    <t>Mathematics (2nd)</t>
  </si>
  <si>
    <t>Political Science</t>
  </si>
  <si>
    <t>Sociology-Social Work</t>
  </si>
  <si>
    <t>Art-Studio Art/Makerspace</t>
  </si>
  <si>
    <t>Music</t>
  </si>
  <si>
    <t>World Languages - Spanish</t>
  </si>
  <si>
    <t>Herzig, Jolie</t>
  </si>
  <si>
    <t>Manakas, Vance</t>
  </si>
  <si>
    <t>Vieira, Dani</t>
  </si>
  <si>
    <t>Baca, Josepha</t>
  </si>
  <si>
    <t>Pawluk, Tiffany</t>
  </si>
  <si>
    <t>Sheaks-McGowan, Cindy</t>
  </si>
  <si>
    <t>Brinkman, Chuck</t>
  </si>
  <si>
    <t>Sims, Sydney</t>
  </si>
  <si>
    <t>Melendez, Marnie</t>
  </si>
  <si>
    <t>McCarthy, Remy</t>
  </si>
  <si>
    <t>Dieterich, Michelle</t>
  </si>
  <si>
    <t>LaBarge, Mary</t>
  </si>
  <si>
    <t>Hernandez, Jazmir</t>
  </si>
  <si>
    <t>Copeland, Chris</t>
  </si>
  <si>
    <t>Patronete, Jenna</t>
  </si>
  <si>
    <t>Loprieno, John</t>
  </si>
  <si>
    <t>Wallingford, Ron</t>
  </si>
  <si>
    <t>Morgan, Matthew</t>
  </si>
  <si>
    <t>Manakas, Sharon</t>
  </si>
  <si>
    <t>Mindet, Cynthia</t>
  </si>
  <si>
    <t>Bennett, Perry</t>
  </si>
  <si>
    <t>Masci, Felix</t>
  </si>
  <si>
    <t>Bennington, Ruth</t>
  </si>
  <si>
    <t>Butler, Renée</t>
  </si>
  <si>
    <t>Reese, Erik</t>
  </si>
  <si>
    <t>Brown, Nenagh</t>
  </si>
  <si>
    <t>Lingrosso, Sam</t>
  </si>
  <si>
    <t>Calfin, Matt</t>
  </si>
  <si>
    <t>Higashida, Carol</t>
  </si>
  <si>
    <t>Rees, Mary</t>
  </si>
  <si>
    <t>Davis, Howard</t>
  </si>
  <si>
    <t>Garcia, Monica</t>
  </si>
  <si>
    <t>Bespalvov, Oleg</t>
  </si>
  <si>
    <t>Gebru, Amanuel</t>
  </si>
  <si>
    <t>Dadabhoy, Khushnor</t>
  </si>
  <si>
    <t>Gatewood, David</t>
  </si>
  <si>
    <t>Wilson, Gary</t>
  </si>
  <si>
    <t>Faculty Prioritization 2019</t>
  </si>
  <si>
    <t>Alphabetical Order</t>
  </si>
  <si>
    <t>Rank</t>
  </si>
  <si>
    <t>Name:</t>
  </si>
  <si>
    <t xml:space="preserve">Ballot </t>
  </si>
  <si>
    <t>Ballot</t>
  </si>
  <si>
    <t>Numerical Order</t>
  </si>
  <si>
    <t xml:space="preserve">     ~   LEGEND: Voting Members of Joint Council for Faculty Prioritization  ~</t>
  </si>
  <si>
    <t>Franke, Deanna</t>
  </si>
  <si>
    <t>Coulter, Shannon</t>
  </si>
  <si>
    <t xml:space="preserve">    Name:</t>
  </si>
  <si>
    <t>Franke</t>
  </si>
  <si>
    <t>Sims</t>
  </si>
  <si>
    <t>Patronete</t>
  </si>
  <si>
    <t>Calfin</t>
  </si>
  <si>
    <t>Brinkman</t>
  </si>
  <si>
    <t>McCarthy</t>
  </si>
  <si>
    <t>Hernandez</t>
  </si>
  <si>
    <t>Garcia</t>
  </si>
  <si>
    <t>Gebru</t>
  </si>
  <si>
    <t>Coulter</t>
  </si>
  <si>
    <t>Higashida</t>
  </si>
  <si>
    <t>Copeland</t>
  </si>
  <si>
    <t>Bennett</t>
  </si>
  <si>
    <t>Brown</t>
  </si>
  <si>
    <t>Wallingford</t>
  </si>
  <si>
    <t>Vieira</t>
  </si>
  <si>
    <t>Dieterich</t>
  </si>
  <si>
    <t>Manakas,S.</t>
  </si>
  <si>
    <t>Bennington</t>
  </si>
  <si>
    <t>Davis</t>
  </si>
  <si>
    <t>Herzig</t>
  </si>
  <si>
    <t>Loprieno</t>
  </si>
  <si>
    <t>Dadabhoy, Khushnur</t>
  </si>
  <si>
    <t>Dadabhoy</t>
  </si>
  <si>
    <t>Wilson</t>
  </si>
  <si>
    <t>Morgan</t>
  </si>
  <si>
    <t>Melendez</t>
  </si>
  <si>
    <t>Baca</t>
  </si>
  <si>
    <t>LaBarge</t>
  </si>
  <si>
    <t>Masci</t>
  </si>
  <si>
    <t>Bespalov, Oleg</t>
  </si>
  <si>
    <t>Bespalov</t>
  </si>
  <si>
    <t>Lingrosso</t>
  </si>
  <si>
    <t>Butler</t>
  </si>
  <si>
    <t>Gatewood</t>
  </si>
  <si>
    <t>Minet, Cynthia</t>
  </si>
  <si>
    <t>Minet</t>
  </si>
  <si>
    <t>Last Names:</t>
  </si>
  <si>
    <t>Ballot #</t>
  </si>
  <si>
    <t>Manakas,V.</t>
  </si>
  <si>
    <t>Subject - General Funds</t>
  </si>
  <si>
    <t>Subject - Categorical/Non-General Funds</t>
  </si>
  <si>
    <t>Yes</t>
  </si>
  <si>
    <t>No</t>
  </si>
  <si>
    <t>ACCESS - Counselor</t>
  </si>
  <si>
    <t>EOPS/CalWorks - Counselor</t>
  </si>
  <si>
    <t>Student Health Center - Coordinator</t>
  </si>
  <si>
    <t>(no rank)</t>
  </si>
  <si>
    <t>Reese,E.</t>
  </si>
  <si>
    <t>Rees,M.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</si>
</sst>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0" tint="-0.3499862666707357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61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75"/>
  <sheetViews>
    <sheetView topLeftCell="A4" zoomScale="130" zoomScaleNormal="130" workbookViewId="0">
      <selection activeCell="A4" sqref="A1:XFD1048576"/>
    </sheetView>
  </sheetViews>
  <sheetFormatPr defaultRowHeight="14.4" x14ac:dyDescent="0.3"/>
  <cols>
    <col min="1" max="1" width="8.88671875" style="10"/>
    <col min="2" max="2" width="10.44140625" style="10" customWidth="1"/>
    <col min="3" max="3" width="52.109375" bestFit="1" customWidth="1"/>
    <col min="4" max="4" width="4.5546875" customWidth="1"/>
    <col min="5" max="5" width="9.5546875" customWidth="1"/>
    <col min="6" max="6" width="9" style="5"/>
    <col min="7" max="7" width="1.109375" customWidth="1"/>
  </cols>
  <sheetData>
    <row r="1" spans="1:53" ht="25.8" x14ac:dyDescent="0.5">
      <c r="J1" s="2" t="s">
        <v>85</v>
      </c>
      <c r="K1" s="1"/>
    </row>
    <row r="2" spans="1:53" x14ac:dyDescent="0.3">
      <c r="B2" s="10" t="s">
        <v>5</v>
      </c>
      <c r="C2" t="s">
        <v>10</v>
      </c>
      <c r="D2">
        <v>7</v>
      </c>
      <c r="F2" s="5" t="s">
        <v>17</v>
      </c>
      <c r="H2">
        <f t="shared" ref="H2:AU2" si="0">COUNTIF(H7:H36,5)</f>
        <v>10</v>
      </c>
      <c r="I2">
        <f t="shared" si="0"/>
        <v>10</v>
      </c>
      <c r="J2">
        <f t="shared" si="0"/>
        <v>10</v>
      </c>
      <c r="K2">
        <f t="shared" si="0"/>
        <v>10</v>
      </c>
      <c r="L2">
        <f t="shared" si="0"/>
        <v>10</v>
      </c>
      <c r="M2">
        <f t="shared" si="0"/>
        <v>10</v>
      </c>
      <c r="N2">
        <f t="shared" si="0"/>
        <v>10</v>
      </c>
      <c r="O2">
        <f t="shared" si="0"/>
        <v>10</v>
      </c>
      <c r="P2">
        <f t="shared" si="0"/>
        <v>10</v>
      </c>
      <c r="Q2">
        <f t="shared" si="0"/>
        <v>10</v>
      </c>
      <c r="R2">
        <f t="shared" si="0"/>
        <v>10</v>
      </c>
      <c r="S2">
        <f t="shared" si="0"/>
        <v>10</v>
      </c>
      <c r="T2">
        <f t="shared" si="0"/>
        <v>10</v>
      </c>
      <c r="U2">
        <f t="shared" si="0"/>
        <v>10</v>
      </c>
      <c r="V2">
        <f t="shared" si="0"/>
        <v>10</v>
      </c>
      <c r="W2">
        <f t="shared" si="0"/>
        <v>10</v>
      </c>
      <c r="X2">
        <f t="shared" si="0"/>
        <v>10</v>
      </c>
      <c r="Y2">
        <f t="shared" si="0"/>
        <v>10</v>
      </c>
      <c r="Z2">
        <f t="shared" si="0"/>
        <v>10</v>
      </c>
      <c r="AA2">
        <f t="shared" si="0"/>
        <v>10</v>
      </c>
      <c r="AB2">
        <f t="shared" si="0"/>
        <v>10</v>
      </c>
      <c r="AC2">
        <f t="shared" si="0"/>
        <v>10</v>
      </c>
      <c r="AD2">
        <f t="shared" si="0"/>
        <v>10</v>
      </c>
      <c r="AE2">
        <f t="shared" si="0"/>
        <v>10</v>
      </c>
      <c r="AF2">
        <f t="shared" si="0"/>
        <v>10</v>
      </c>
      <c r="AG2">
        <f t="shared" si="0"/>
        <v>10</v>
      </c>
      <c r="AH2">
        <f t="shared" si="0"/>
        <v>10</v>
      </c>
      <c r="AI2">
        <f t="shared" si="0"/>
        <v>10</v>
      </c>
      <c r="AJ2">
        <f t="shared" si="0"/>
        <v>10</v>
      </c>
      <c r="AK2">
        <f t="shared" si="0"/>
        <v>10</v>
      </c>
      <c r="AL2">
        <f t="shared" si="0"/>
        <v>10</v>
      </c>
      <c r="AM2">
        <f t="shared" si="0"/>
        <v>10</v>
      </c>
      <c r="AN2">
        <f t="shared" si="0"/>
        <v>10</v>
      </c>
      <c r="AO2">
        <f t="shared" si="0"/>
        <v>10</v>
      </c>
      <c r="AP2">
        <f t="shared" si="0"/>
        <v>10</v>
      </c>
      <c r="AQ2">
        <f t="shared" si="0"/>
        <v>10</v>
      </c>
      <c r="AR2">
        <f t="shared" si="0"/>
        <v>10</v>
      </c>
      <c r="AS2">
        <f t="shared" si="0"/>
        <v>0</v>
      </c>
      <c r="AT2">
        <f t="shared" si="0"/>
        <v>0</v>
      </c>
      <c r="AU2">
        <f t="shared" si="0"/>
        <v>0</v>
      </c>
    </row>
    <row r="3" spans="1:53" x14ac:dyDescent="0.3">
      <c r="B3" s="10" t="s">
        <v>6</v>
      </c>
      <c r="C3" t="s">
        <v>11</v>
      </c>
      <c r="D3">
        <v>37</v>
      </c>
      <c r="F3" s="5" t="s">
        <v>18</v>
      </c>
      <c r="H3">
        <f t="shared" ref="H3:AU3" si="1">COUNTIF(H7:H36,3)</f>
        <v>10</v>
      </c>
      <c r="I3">
        <f t="shared" si="1"/>
        <v>10</v>
      </c>
      <c r="J3">
        <f t="shared" si="1"/>
        <v>10</v>
      </c>
      <c r="K3">
        <f t="shared" si="1"/>
        <v>10</v>
      </c>
      <c r="L3">
        <f t="shared" si="1"/>
        <v>10</v>
      </c>
      <c r="M3">
        <f t="shared" si="1"/>
        <v>10</v>
      </c>
      <c r="N3">
        <f t="shared" si="1"/>
        <v>10</v>
      </c>
      <c r="O3">
        <f t="shared" si="1"/>
        <v>10</v>
      </c>
      <c r="P3">
        <f t="shared" si="1"/>
        <v>10</v>
      </c>
      <c r="Q3">
        <f t="shared" si="1"/>
        <v>10</v>
      </c>
      <c r="R3">
        <f t="shared" si="1"/>
        <v>10</v>
      </c>
      <c r="S3">
        <f t="shared" si="1"/>
        <v>10</v>
      </c>
      <c r="T3">
        <f t="shared" si="1"/>
        <v>10</v>
      </c>
      <c r="U3">
        <f t="shared" si="1"/>
        <v>10</v>
      </c>
      <c r="V3">
        <f t="shared" si="1"/>
        <v>10</v>
      </c>
      <c r="W3">
        <f t="shared" si="1"/>
        <v>10</v>
      </c>
      <c r="X3">
        <f t="shared" si="1"/>
        <v>10</v>
      </c>
      <c r="Y3">
        <f t="shared" si="1"/>
        <v>10</v>
      </c>
      <c r="Z3">
        <f t="shared" si="1"/>
        <v>10</v>
      </c>
      <c r="AA3">
        <f t="shared" si="1"/>
        <v>10</v>
      </c>
      <c r="AB3">
        <f t="shared" si="1"/>
        <v>10</v>
      </c>
      <c r="AC3">
        <f t="shared" si="1"/>
        <v>10</v>
      </c>
      <c r="AD3">
        <f t="shared" si="1"/>
        <v>10</v>
      </c>
      <c r="AE3">
        <f t="shared" si="1"/>
        <v>10</v>
      </c>
      <c r="AF3">
        <f t="shared" si="1"/>
        <v>10</v>
      </c>
      <c r="AG3">
        <f t="shared" si="1"/>
        <v>10</v>
      </c>
      <c r="AH3">
        <f t="shared" si="1"/>
        <v>10</v>
      </c>
      <c r="AI3">
        <f t="shared" si="1"/>
        <v>10</v>
      </c>
      <c r="AJ3">
        <f t="shared" si="1"/>
        <v>10</v>
      </c>
      <c r="AK3">
        <f t="shared" si="1"/>
        <v>10</v>
      </c>
      <c r="AL3">
        <f t="shared" si="1"/>
        <v>10</v>
      </c>
      <c r="AM3">
        <f t="shared" si="1"/>
        <v>10</v>
      </c>
      <c r="AN3">
        <f t="shared" si="1"/>
        <v>10</v>
      </c>
      <c r="AO3">
        <f t="shared" si="1"/>
        <v>10</v>
      </c>
      <c r="AP3">
        <f t="shared" si="1"/>
        <v>10</v>
      </c>
      <c r="AQ3">
        <f t="shared" si="1"/>
        <v>10</v>
      </c>
      <c r="AR3">
        <f t="shared" si="1"/>
        <v>10</v>
      </c>
      <c r="AS3">
        <f t="shared" si="1"/>
        <v>0</v>
      </c>
      <c r="AT3">
        <f t="shared" si="1"/>
        <v>0</v>
      </c>
      <c r="AU3">
        <f t="shared" si="1"/>
        <v>0</v>
      </c>
    </row>
    <row r="4" spans="1:53" x14ac:dyDescent="0.3">
      <c r="C4" s="4"/>
      <c r="F4" s="5" t="s">
        <v>19</v>
      </c>
      <c r="H4">
        <f t="shared" ref="H4:AU4" si="2">COUNTIF(H7:H36,1)</f>
        <v>9</v>
      </c>
      <c r="I4">
        <f t="shared" si="2"/>
        <v>9</v>
      </c>
      <c r="J4">
        <f t="shared" si="2"/>
        <v>9</v>
      </c>
      <c r="K4">
        <f t="shared" si="2"/>
        <v>9</v>
      </c>
      <c r="L4">
        <f t="shared" si="2"/>
        <v>9</v>
      </c>
      <c r="M4">
        <f t="shared" si="2"/>
        <v>9</v>
      </c>
      <c r="N4">
        <f t="shared" si="2"/>
        <v>9</v>
      </c>
      <c r="O4">
        <f t="shared" si="2"/>
        <v>9</v>
      </c>
      <c r="P4">
        <f t="shared" si="2"/>
        <v>9</v>
      </c>
      <c r="Q4">
        <f t="shared" si="2"/>
        <v>9</v>
      </c>
      <c r="R4">
        <f t="shared" si="2"/>
        <v>9</v>
      </c>
      <c r="S4">
        <f t="shared" si="2"/>
        <v>9</v>
      </c>
      <c r="T4">
        <f t="shared" si="2"/>
        <v>9</v>
      </c>
      <c r="U4">
        <f t="shared" si="2"/>
        <v>9</v>
      </c>
      <c r="V4">
        <f t="shared" si="2"/>
        <v>9</v>
      </c>
      <c r="W4">
        <f t="shared" si="2"/>
        <v>9</v>
      </c>
      <c r="X4">
        <f t="shared" si="2"/>
        <v>9</v>
      </c>
      <c r="Y4">
        <f t="shared" si="2"/>
        <v>9</v>
      </c>
      <c r="Z4">
        <f t="shared" si="2"/>
        <v>9</v>
      </c>
      <c r="AA4">
        <f t="shared" si="2"/>
        <v>9</v>
      </c>
      <c r="AB4">
        <f t="shared" si="2"/>
        <v>9</v>
      </c>
      <c r="AC4">
        <f t="shared" si="2"/>
        <v>9</v>
      </c>
      <c r="AD4">
        <f t="shared" si="2"/>
        <v>9</v>
      </c>
      <c r="AE4">
        <f t="shared" si="2"/>
        <v>9</v>
      </c>
      <c r="AF4">
        <f t="shared" si="2"/>
        <v>9</v>
      </c>
      <c r="AG4">
        <f t="shared" si="2"/>
        <v>9</v>
      </c>
      <c r="AH4">
        <f t="shared" si="2"/>
        <v>9</v>
      </c>
      <c r="AI4">
        <f t="shared" si="2"/>
        <v>9</v>
      </c>
      <c r="AJ4">
        <f t="shared" si="2"/>
        <v>9</v>
      </c>
      <c r="AK4">
        <f t="shared" si="2"/>
        <v>9</v>
      </c>
      <c r="AL4">
        <f t="shared" si="2"/>
        <v>9</v>
      </c>
      <c r="AM4">
        <f t="shared" si="2"/>
        <v>9</v>
      </c>
      <c r="AN4">
        <f t="shared" si="2"/>
        <v>9</v>
      </c>
      <c r="AO4">
        <f t="shared" si="2"/>
        <v>9</v>
      </c>
      <c r="AP4">
        <f t="shared" si="2"/>
        <v>9</v>
      </c>
      <c r="AQ4">
        <f t="shared" si="2"/>
        <v>9</v>
      </c>
      <c r="AR4">
        <f t="shared" si="2"/>
        <v>9</v>
      </c>
      <c r="AS4">
        <f t="shared" si="2"/>
        <v>0</v>
      </c>
      <c r="AT4">
        <f t="shared" si="2"/>
        <v>0</v>
      </c>
      <c r="AU4">
        <f t="shared" si="2"/>
        <v>0</v>
      </c>
    </row>
    <row r="5" spans="1:53" x14ac:dyDescent="0.3">
      <c r="F5" s="8" t="str">
        <f>CONCATENATE("F",$D$2,":F",$D$3)</f>
        <v>F7:F37</v>
      </c>
      <c r="K5" s="1" t="s">
        <v>3</v>
      </c>
    </row>
    <row r="6" spans="1:53" x14ac:dyDescent="0.3">
      <c r="A6" s="9" t="s">
        <v>1</v>
      </c>
      <c r="B6" s="9" t="s">
        <v>9</v>
      </c>
      <c r="C6" s="1" t="s">
        <v>2</v>
      </c>
      <c r="D6" s="1" t="s">
        <v>8</v>
      </c>
      <c r="E6" s="1" t="s">
        <v>7</v>
      </c>
      <c r="F6" s="5" t="s">
        <v>4</v>
      </c>
      <c r="G6" s="1"/>
      <c r="H6" s="1">
        <v>1</v>
      </c>
      <c r="I6" s="1">
        <v>2</v>
      </c>
      <c r="J6" s="1">
        <v>3</v>
      </c>
      <c r="K6" s="1">
        <v>4</v>
      </c>
      <c r="L6" s="1">
        <v>5</v>
      </c>
      <c r="M6" s="1">
        <v>6</v>
      </c>
      <c r="N6" s="1">
        <v>7</v>
      </c>
      <c r="O6" s="6">
        <v>8</v>
      </c>
      <c r="P6" s="1">
        <v>9</v>
      </c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  <c r="X6" s="1">
        <v>17</v>
      </c>
      <c r="Y6" s="1">
        <v>18</v>
      </c>
      <c r="Z6" s="1">
        <v>19</v>
      </c>
      <c r="AA6" s="1">
        <v>20</v>
      </c>
      <c r="AB6" s="1">
        <v>21</v>
      </c>
      <c r="AC6" s="1">
        <v>22</v>
      </c>
      <c r="AD6" s="1">
        <v>23</v>
      </c>
      <c r="AE6" s="1">
        <v>24</v>
      </c>
      <c r="AF6" s="1">
        <v>25</v>
      </c>
      <c r="AG6" s="1">
        <v>26</v>
      </c>
      <c r="AH6" s="1">
        <v>27</v>
      </c>
      <c r="AI6" s="1">
        <v>28</v>
      </c>
      <c r="AJ6" s="1">
        <v>29</v>
      </c>
      <c r="AK6" s="1">
        <v>30</v>
      </c>
      <c r="AL6" s="1">
        <v>31</v>
      </c>
      <c r="AM6" s="1">
        <v>32</v>
      </c>
      <c r="AN6" s="1">
        <v>33</v>
      </c>
      <c r="AO6" s="1">
        <v>34</v>
      </c>
      <c r="AP6" s="1">
        <v>35</v>
      </c>
      <c r="AQ6" s="1">
        <v>36</v>
      </c>
      <c r="AR6" s="1">
        <v>37</v>
      </c>
      <c r="AS6" s="1">
        <v>38</v>
      </c>
      <c r="AT6" s="1">
        <v>39</v>
      </c>
      <c r="AU6" s="1">
        <v>40</v>
      </c>
      <c r="AW6" s="1" t="s">
        <v>12</v>
      </c>
      <c r="AX6" s="1" t="s">
        <v>13</v>
      </c>
      <c r="AY6" s="1" t="s">
        <v>14</v>
      </c>
      <c r="AZ6" s="1" t="s">
        <v>15</v>
      </c>
      <c r="BA6" s="1" t="s">
        <v>16</v>
      </c>
    </row>
    <row r="7" spans="1:53" x14ac:dyDescent="0.3">
      <c r="A7" s="10">
        <v>1</v>
      </c>
      <c r="B7" s="10">
        <f t="shared" ref="B7:B35" ca="1" si="3">_xlfn.RANK.EQ(F7,INDIRECT($F$5))</f>
        <v>11</v>
      </c>
      <c r="C7" t="s">
        <v>24</v>
      </c>
      <c r="D7">
        <f t="shared" ref="D7:D35" ca="1" si="4">COUNTBLANK(INDIRECT(E7))</f>
        <v>3</v>
      </c>
      <c r="E7" s="3" t="str">
        <f t="shared" ref="E7:E35" si="5">CONCATENATE($C$2,ROW(),":",$C$3,ROW())</f>
        <v>H7:AU7</v>
      </c>
      <c r="F7" s="5">
        <f t="shared" ref="F7:F35" ca="1" si="6">SUM(INDIRECT(E7))</f>
        <v>137</v>
      </c>
      <c r="H7">
        <v>1</v>
      </c>
      <c r="I7">
        <v>3</v>
      </c>
      <c r="J7">
        <v>3</v>
      </c>
      <c r="K7" s="5">
        <v>3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1</v>
      </c>
      <c r="S7" s="5">
        <v>1</v>
      </c>
      <c r="T7" s="5">
        <v>3</v>
      </c>
      <c r="U7" s="5">
        <v>3</v>
      </c>
      <c r="V7" s="5">
        <v>5</v>
      </c>
      <c r="W7" s="5">
        <v>5</v>
      </c>
      <c r="X7" s="5">
        <v>5</v>
      </c>
      <c r="Y7" s="5">
        <v>5</v>
      </c>
      <c r="Z7" s="5">
        <v>3</v>
      </c>
      <c r="AA7" s="5">
        <v>1</v>
      </c>
      <c r="AB7" s="5">
        <v>3</v>
      </c>
      <c r="AC7" s="5">
        <v>1</v>
      </c>
      <c r="AD7" s="5">
        <v>5</v>
      </c>
      <c r="AE7" s="5">
        <v>3</v>
      </c>
      <c r="AF7" s="5">
        <v>5</v>
      </c>
      <c r="AG7" s="5">
        <v>5</v>
      </c>
      <c r="AH7" s="5">
        <v>3</v>
      </c>
      <c r="AI7" s="5">
        <v>5</v>
      </c>
      <c r="AJ7" s="5">
        <v>1</v>
      </c>
      <c r="AK7" s="5">
        <v>5</v>
      </c>
      <c r="AL7" s="5">
        <v>5</v>
      </c>
      <c r="AM7" s="5">
        <v>5</v>
      </c>
      <c r="AN7" s="5">
        <v>5</v>
      </c>
      <c r="AO7" s="5">
        <v>3</v>
      </c>
      <c r="AP7" s="5">
        <v>3</v>
      </c>
      <c r="AQ7" s="5">
        <v>3</v>
      </c>
      <c r="AR7" s="5">
        <v>5</v>
      </c>
      <c r="AW7">
        <f t="shared" ref="AW7:AW35" ca="1" si="7">COUNTIF(INDIRECT(E7),5)</f>
        <v>19</v>
      </c>
      <c r="AX7">
        <f t="shared" ref="AX7:AX35" ca="1" si="8">COUNTIF(INDIRECT(E7),3)</f>
        <v>12</v>
      </c>
      <c r="AY7">
        <f t="shared" ref="AY7:AY35" ca="1" si="9">COUNTIF(INDIRECT(E7),1)</f>
        <v>6</v>
      </c>
      <c r="AZ7">
        <f t="shared" ref="AZ7:AZ35" ca="1" si="10">AW7*5+3*AX7+AY7</f>
        <v>137</v>
      </c>
      <c r="BA7">
        <f t="shared" ref="BA7:BA35" ca="1" si="11">SUM(AW7:AY7)</f>
        <v>37</v>
      </c>
    </row>
    <row r="8" spans="1:53" x14ac:dyDescent="0.3">
      <c r="A8" s="10">
        <v>2</v>
      </c>
      <c r="B8" s="10">
        <f t="shared" ref="B8" ca="1" si="12">_xlfn.RANK.EQ(F8,INDIRECT($F$5))</f>
        <v>29</v>
      </c>
      <c r="C8" t="s">
        <v>20</v>
      </c>
      <c r="D8">
        <f t="shared" ca="1" si="4"/>
        <v>3</v>
      </c>
      <c r="E8" s="3" t="str">
        <f t="shared" si="5"/>
        <v>H8:AU8</v>
      </c>
      <c r="F8" s="5">
        <f t="shared" ca="1" si="6"/>
        <v>37</v>
      </c>
      <c r="H8">
        <v>1</v>
      </c>
      <c r="I8">
        <v>1</v>
      </c>
      <c r="J8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5">
        <v>1</v>
      </c>
      <c r="AW8">
        <f t="shared" ref="AW8" ca="1" si="13">COUNTIF(INDIRECT(E8),5)</f>
        <v>0</v>
      </c>
      <c r="AX8">
        <f t="shared" ref="AX8" ca="1" si="14">COUNTIF(INDIRECT(E8),3)</f>
        <v>0</v>
      </c>
      <c r="AY8">
        <f t="shared" ref="AY8" ca="1" si="15">COUNTIF(INDIRECT(E8),1)</f>
        <v>37</v>
      </c>
      <c r="AZ8">
        <f t="shared" ref="AZ8" ca="1" si="16">AW8*5+3*AX8+AY8</f>
        <v>37</v>
      </c>
      <c r="BA8">
        <f t="shared" ref="BA8" ca="1" si="17">SUM(AW8:AY8)</f>
        <v>37</v>
      </c>
    </row>
    <row r="9" spans="1:53" x14ac:dyDescent="0.3">
      <c r="A9" s="10">
        <v>3</v>
      </c>
      <c r="B9" s="10">
        <f t="shared" ca="1" si="3"/>
        <v>20</v>
      </c>
      <c r="C9" t="s">
        <v>21</v>
      </c>
      <c r="D9">
        <f t="shared" ca="1" si="4"/>
        <v>3</v>
      </c>
      <c r="E9" s="3" t="str">
        <f t="shared" si="5"/>
        <v>H9:AU9</v>
      </c>
      <c r="F9" s="5">
        <f t="shared" ca="1" si="6"/>
        <v>85</v>
      </c>
      <c r="H9">
        <v>5</v>
      </c>
      <c r="I9">
        <v>3</v>
      </c>
      <c r="J9">
        <v>1</v>
      </c>
      <c r="K9" s="5">
        <v>3</v>
      </c>
      <c r="L9" s="5">
        <v>1</v>
      </c>
      <c r="M9" s="5">
        <v>3</v>
      </c>
      <c r="N9" s="5">
        <v>3</v>
      </c>
      <c r="O9" s="5">
        <v>1</v>
      </c>
      <c r="P9" s="5">
        <v>3</v>
      </c>
      <c r="Q9" s="5">
        <v>1</v>
      </c>
      <c r="R9" s="5">
        <v>3</v>
      </c>
      <c r="S9" s="5">
        <v>1</v>
      </c>
      <c r="T9" s="5">
        <v>1</v>
      </c>
      <c r="U9" s="5">
        <v>3</v>
      </c>
      <c r="V9" s="5">
        <v>1</v>
      </c>
      <c r="W9" s="5">
        <v>3</v>
      </c>
      <c r="X9" s="5">
        <v>3</v>
      </c>
      <c r="Y9" s="5">
        <v>1</v>
      </c>
      <c r="Z9" s="5">
        <v>1</v>
      </c>
      <c r="AA9" s="5">
        <v>1</v>
      </c>
      <c r="AB9" s="5">
        <v>3</v>
      </c>
      <c r="AC9" s="5">
        <v>3</v>
      </c>
      <c r="AD9" s="5">
        <v>3</v>
      </c>
      <c r="AE9" s="5">
        <v>1</v>
      </c>
      <c r="AF9" s="5">
        <v>1</v>
      </c>
      <c r="AG9" s="5">
        <v>3</v>
      </c>
      <c r="AH9" s="5">
        <v>5</v>
      </c>
      <c r="AI9" s="5">
        <v>1</v>
      </c>
      <c r="AJ9" s="5">
        <v>3</v>
      </c>
      <c r="AK9" s="5">
        <v>3</v>
      </c>
      <c r="AL9" s="5">
        <v>1</v>
      </c>
      <c r="AM9" s="5">
        <v>3</v>
      </c>
      <c r="AN9" s="5">
        <v>3</v>
      </c>
      <c r="AO9" s="5">
        <v>1</v>
      </c>
      <c r="AP9" s="5">
        <v>3</v>
      </c>
      <c r="AQ9" s="5">
        <v>3</v>
      </c>
      <c r="AR9" s="5">
        <v>3</v>
      </c>
      <c r="AW9">
        <f t="shared" ca="1" si="7"/>
        <v>2</v>
      </c>
      <c r="AX9">
        <f t="shared" ca="1" si="8"/>
        <v>20</v>
      </c>
      <c r="AY9">
        <f t="shared" ca="1" si="9"/>
        <v>15</v>
      </c>
      <c r="AZ9">
        <f t="shared" ca="1" si="10"/>
        <v>85</v>
      </c>
      <c r="BA9">
        <f t="shared" ca="1" si="11"/>
        <v>37</v>
      </c>
    </row>
    <row r="10" spans="1:53" x14ac:dyDescent="0.3">
      <c r="A10" s="10">
        <v>4</v>
      </c>
      <c r="B10" s="10">
        <f t="shared" ca="1" si="3"/>
        <v>18</v>
      </c>
      <c r="C10" t="s">
        <v>45</v>
      </c>
      <c r="D10">
        <f t="shared" ca="1" si="4"/>
        <v>3</v>
      </c>
      <c r="E10" s="3" t="str">
        <f t="shared" si="5"/>
        <v>H10:AU10</v>
      </c>
      <c r="F10" s="5">
        <f t="shared" ca="1" si="6"/>
        <v>93</v>
      </c>
      <c r="H10">
        <v>5</v>
      </c>
      <c r="I10">
        <v>3</v>
      </c>
      <c r="J10">
        <v>1</v>
      </c>
      <c r="K10" s="5">
        <v>3</v>
      </c>
      <c r="L10" s="5">
        <v>1</v>
      </c>
      <c r="M10" s="5">
        <v>5</v>
      </c>
      <c r="N10" s="5">
        <v>1</v>
      </c>
      <c r="O10" s="5">
        <v>3</v>
      </c>
      <c r="P10" s="5">
        <v>3</v>
      </c>
      <c r="Q10" s="5">
        <v>1</v>
      </c>
      <c r="R10" s="5">
        <v>5</v>
      </c>
      <c r="S10" s="5">
        <v>1</v>
      </c>
      <c r="T10" s="5">
        <v>5</v>
      </c>
      <c r="U10" s="5">
        <v>5</v>
      </c>
      <c r="V10" s="5">
        <v>1</v>
      </c>
      <c r="W10" s="5">
        <v>3</v>
      </c>
      <c r="X10" s="5">
        <v>1</v>
      </c>
      <c r="Y10" s="5">
        <v>1</v>
      </c>
      <c r="Z10" s="5">
        <v>3</v>
      </c>
      <c r="AA10" s="5">
        <v>5</v>
      </c>
      <c r="AB10" s="5">
        <v>3</v>
      </c>
      <c r="AC10" s="5">
        <v>1</v>
      </c>
      <c r="AD10" s="5">
        <v>3</v>
      </c>
      <c r="AE10" s="5">
        <v>3</v>
      </c>
      <c r="AF10" s="5">
        <v>1</v>
      </c>
      <c r="AG10" s="5">
        <v>5</v>
      </c>
      <c r="AH10" s="5">
        <v>1</v>
      </c>
      <c r="AI10" s="5">
        <v>1</v>
      </c>
      <c r="AJ10" s="5">
        <v>1</v>
      </c>
      <c r="AK10" s="5">
        <v>5</v>
      </c>
      <c r="AL10" s="5">
        <v>1</v>
      </c>
      <c r="AM10" s="5">
        <v>1</v>
      </c>
      <c r="AN10" s="5">
        <v>1</v>
      </c>
      <c r="AO10" s="5">
        <v>3</v>
      </c>
      <c r="AP10" s="5">
        <v>1</v>
      </c>
      <c r="AQ10" s="5">
        <v>3</v>
      </c>
      <c r="AR10" s="5">
        <v>3</v>
      </c>
      <c r="AW10">
        <f t="shared" ca="1" si="7"/>
        <v>8</v>
      </c>
      <c r="AX10">
        <f t="shared" ca="1" si="8"/>
        <v>12</v>
      </c>
      <c r="AY10">
        <f t="shared" ca="1" si="9"/>
        <v>17</v>
      </c>
      <c r="AZ10">
        <f t="shared" ca="1" si="10"/>
        <v>93</v>
      </c>
      <c r="BA10">
        <f t="shared" ca="1" si="11"/>
        <v>37</v>
      </c>
    </row>
    <row r="11" spans="1:53" x14ac:dyDescent="0.3">
      <c r="A11" s="10">
        <v>5</v>
      </c>
      <c r="B11" s="10">
        <f t="shared" ca="1" si="3"/>
        <v>1</v>
      </c>
      <c r="C11" t="s">
        <v>22</v>
      </c>
      <c r="D11">
        <f t="shared" ca="1" si="4"/>
        <v>3</v>
      </c>
      <c r="E11" s="3" t="str">
        <f t="shared" si="5"/>
        <v>H11:AU11</v>
      </c>
      <c r="F11" s="5">
        <f t="shared" ca="1" si="6"/>
        <v>173</v>
      </c>
      <c r="H11">
        <v>5</v>
      </c>
      <c r="I11">
        <v>5</v>
      </c>
      <c r="J11">
        <v>5</v>
      </c>
      <c r="K11" s="5">
        <v>5</v>
      </c>
      <c r="L11" s="5">
        <v>5</v>
      </c>
      <c r="M11" s="5">
        <v>3</v>
      </c>
      <c r="N11" s="5">
        <v>5</v>
      </c>
      <c r="O11" s="5">
        <v>3</v>
      </c>
      <c r="P11" s="5">
        <v>5</v>
      </c>
      <c r="Q11" s="5">
        <v>5</v>
      </c>
      <c r="R11" s="5">
        <v>5</v>
      </c>
      <c r="S11" s="5">
        <v>5</v>
      </c>
      <c r="T11" s="5">
        <v>5</v>
      </c>
      <c r="U11" s="5">
        <v>3</v>
      </c>
      <c r="V11" s="5">
        <v>5</v>
      </c>
      <c r="W11" s="5">
        <v>3</v>
      </c>
      <c r="X11" s="5">
        <v>5</v>
      </c>
      <c r="Y11" s="5">
        <v>5</v>
      </c>
      <c r="Z11" s="5">
        <v>1</v>
      </c>
      <c r="AA11" s="5">
        <v>5</v>
      </c>
      <c r="AB11" s="5">
        <v>5</v>
      </c>
      <c r="AC11" s="5">
        <v>5</v>
      </c>
      <c r="AD11" s="5">
        <v>5</v>
      </c>
      <c r="AE11" s="5">
        <v>5</v>
      </c>
      <c r="AF11" s="5">
        <v>5</v>
      </c>
      <c r="AG11" s="5">
        <v>5</v>
      </c>
      <c r="AH11" s="5">
        <v>5</v>
      </c>
      <c r="AI11" s="5">
        <v>5</v>
      </c>
      <c r="AJ11" s="5">
        <v>5</v>
      </c>
      <c r="AK11" s="5">
        <v>5</v>
      </c>
      <c r="AL11" s="5">
        <v>5</v>
      </c>
      <c r="AM11" s="5">
        <v>5</v>
      </c>
      <c r="AN11" s="5">
        <v>5</v>
      </c>
      <c r="AO11" s="5">
        <v>5</v>
      </c>
      <c r="AP11" s="5">
        <v>5</v>
      </c>
      <c r="AQ11" s="5">
        <v>5</v>
      </c>
      <c r="AR11" s="5">
        <v>5</v>
      </c>
      <c r="AW11">
        <f t="shared" ca="1" si="7"/>
        <v>32</v>
      </c>
      <c r="AX11">
        <f t="shared" ca="1" si="8"/>
        <v>4</v>
      </c>
      <c r="AY11">
        <f t="shared" ca="1" si="9"/>
        <v>1</v>
      </c>
      <c r="AZ11">
        <f t="shared" ca="1" si="10"/>
        <v>173</v>
      </c>
      <c r="BA11">
        <f t="shared" ca="1" si="11"/>
        <v>37</v>
      </c>
    </row>
    <row r="12" spans="1:53" x14ac:dyDescent="0.3">
      <c r="A12" s="10">
        <v>6</v>
      </c>
      <c r="B12" s="10">
        <f t="shared" ca="1" si="3"/>
        <v>7</v>
      </c>
      <c r="C12" t="s">
        <v>25</v>
      </c>
      <c r="D12">
        <f t="shared" ca="1" si="4"/>
        <v>3</v>
      </c>
      <c r="E12" s="3" t="str">
        <f t="shared" si="5"/>
        <v>H12:AU12</v>
      </c>
      <c r="F12" s="5">
        <f t="shared" ca="1" si="6"/>
        <v>151</v>
      </c>
      <c r="H12">
        <v>3</v>
      </c>
      <c r="I12">
        <v>3</v>
      </c>
      <c r="J12">
        <v>3</v>
      </c>
      <c r="K12" s="5">
        <v>3</v>
      </c>
      <c r="L12" s="5">
        <v>5</v>
      </c>
      <c r="M12" s="5">
        <v>5</v>
      </c>
      <c r="N12" s="5">
        <v>5</v>
      </c>
      <c r="O12" s="5">
        <v>5</v>
      </c>
      <c r="P12" s="5">
        <v>5</v>
      </c>
      <c r="Q12" s="5">
        <v>3</v>
      </c>
      <c r="R12" s="5">
        <v>3</v>
      </c>
      <c r="S12" s="5">
        <v>5</v>
      </c>
      <c r="T12" s="5">
        <v>3</v>
      </c>
      <c r="U12" s="5">
        <v>3</v>
      </c>
      <c r="V12" s="5">
        <v>5</v>
      </c>
      <c r="W12" s="5">
        <v>3</v>
      </c>
      <c r="X12" s="5">
        <v>3</v>
      </c>
      <c r="Y12" s="5">
        <v>3</v>
      </c>
      <c r="Z12" s="5">
        <v>5</v>
      </c>
      <c r="AA12" s="5">
        <v>3</v>
      </c>
      <c r="AB12" s="5">
        <v>5</v>
      </c>
      <c r="AC12" s="5">
        <v>5</v>
      </c>
      <c r="AD12" s="5">
        <v>5</v>
      </c>
      <c r="AE12" s="5">
        <v>5</v>
      </c>
      <c r="AF12" s="5">
        <v>5</v>
      </c>
      <c r="AG12" s="5">
        <v>3</v>
      </c>
      <c r="AH12" s="5">
        <v>5</v>
      </c>
      <c r="AI12" s="5">
        <v>5</v>
      </c>
      <c r="AJ12" s="5">
        <v>3</v>
      </c>
      <c r="AK12" s="5">
        <v>3</v>
      </c>
      <c r="AL12" s="5">
        <v>5</v>
      </c>
      <c r="AM12" s="5">
        <v>3</v>
      </c>
      <c r="AN12" s="5">
        <v>5</v>
      </c>
      <c r="AO12" s="5">
        <v>5</v>
      </c>
      <c r="AP12" s="5">
        <v>5</v>
      </c>
      <c r="AQ12" s="5">
        <v>3</v>
      </c>
      <c r="AR12" s="5">
        <v>5</v>
      </c>
      <c r="AW12">
        <f t="shared" ca="1" si="7"/>
        <v>20</v>
      </c>
      <c r="AX12">
        <f t="shared" ca="1" si="8"/>
        <v>17</v>
      </c>
      <c r="AY12">
        <f t="shared" ca="1" si="9"/>
        <v>0</v>
      </c>
      <c r="AZ12">
        <f t="shared" ca="1" si="10"/>
        <v>151</v>
      </c>
      <c r="BA12">
        <f t="shared" ca="1" si="11"/>
        <v>37</v>
      </c>
    </row>
    <row r="13" spans="1:53" x14ac:dyDescent="0.3">
      <c r="A13" s="10">
        <v>7</v>
      </c>
      <c r="B13" s="11">
        <f t="shared" ca="1" si="3"/>
        <v>23</v>
      </c>
      <c r="C13" t="s">
        <v>39</v>
      </c>
      <c r="D13" s="7">
        <f t="shared" ca="1" si="4"/>
        <v>3</v>
      </c>
      <c r="E13" s="3" t="str">
        <f t="shared" si="5"/>
        <v>H13:AU13</v>
      </c>
      <c r="F13" s="7">
        <f t="shared" ca="1" si="6"/>
        <v>81</v>
      </c>
      <c r="G13" s="7"/>
      <c r="H13" s="7">
        <v>1</v>
      </c>
      <c r="I13" s="7">
        <v>3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3</v>
      </c>
      <c r="P13" s="7">
        <v>3</v>
      </c>
      <c r="Q13" s="7">
        <v>3</v>
      </c>
      <c r="R13" s="7">
        <v>3</v>
      </c>
      <c r="S13" s="7">
        <v>1</v>
      </c>
      <c r="T13" s="7">
        <v>3</v>
      </c>
      <c r="U13" s="7">
        <v>3</v>
      </c>
      <c r="V13" s="7">
        <v>1</v>
      </c>
      <c r="W13" s="7">
        <v>3</v>
      </c>
      <c r="X13" s="7">
        <v>5</v>
      </c>
      <c r="Y13" s="7">
        <v>5</v>
      </c>
      <c r="Z13" s="7">
        <v>3</v>
      </c>
      <c r="AA13" s="7">
        <v>5</v>
      </c>
      <c r="AB13" s="7">
        <v>1</v>
      </c>
      <c r="AC13" s="7">
        <v>3</v>
      </c>
      <c r="AD13" s="7">
        <v>1</v>
      </c>
      <c r="AE13" s="7">
        <v>1</v>
      </c>
      <c r="AF13" s="7">
        <v>1</v>
      </c>
      <c r="AG13" s="7">
        <v>5</v>
      </c>
      <c r="AH13" s="7">
        <v>1</v>
      </c>
      <c r="AI13" s="7">
        <v>3</v>
      </c>
      <c r="AJ13" s="7">
        <v>1</v>
      </c>
      <c r="AK13" s="7">
        <v>3</v>
      </c>
      <c r="AL13" s="7">
        <v>1</v>
      </c>
      <c r="AM13" s="7">
        <v>3</v>
      </c>
      <c r="AN13" s="7">
        <v>1</v>
      </c>
      <c r="AO13" s="7">
        <v>1</v>
      </c>
      <c r="AP13" s="7">
        <v>1</v>
      </c>
      <c r="AQ13" s="7">
        <v>3</v>
      </c>
      <c r="AR13" s="7">
        <v>1</v>
      </c>
      <c r="AS13" s="7"/>
      <c r="AT13" s="7"/>
      <c r="AU13" s="7"/>
      <c r="AV13" s="7"/>
      <c r="AW13" s="7">
        <f t="shared" ca="1" si="7"/>
        <v>4</v>
      </c>
      <c r="AX13" s="7">
        <f t="shared" ca="1" si="8"/>
        <v>14</v>
      </c>
      <c r="AY13" s="7">
        <f t="shared" ca="1" si="9"/>
        <v>19</v>
      </c>
      <c r="AZ13" s="7">
        <f t="shared" ca="1" si="10"/>
        <v>81</v>
      </c>
      <c r="BA13" s="7">
        <f t="shared" ca="1" si="11"/>
        <v>37</v>
      </c>
    </row>
    <row r="14" spans="1:53" x14ac:dyDescent="0.3">
      <c r="A14" s="10">
        <v>8</v>
      </c>
      <c r="B14" s="10">
        <f t="shared" ref="B14" ca="1" si="18">_xlfn.RANK.EQ(F14,INDIRECT($F$5))</f>
        <v>3</v>
      </c>
      <c r="C14" t="s">
        <v>26</v>
      </c>
      <c r="D14">
        <f t="shared" ca="1" si="4"/>
        <v>3</v>
      </c>
      <c r="E14" s="3" t="str">
        <f t="shared" si="5"/>
        <v>H14:AU14</v>
      </c>
      <c r="F14" s="5">
        <f t="shared" ca="1" si="6"/>
        <v>165</v>
      </c>
      <c r="H14">
        <v>5</v>
      </c>
      <c r="I14">
        <v>5</v>
      </c>
      <c r="J14">
        <v>3</v>
      </c>
      <c r="K14" s="5">
        <v>5</v>
      </c>
      <c r="L14" s="5">
        <v>5</v>
      </c>
      <c r="M14" s="5">
        <v>3</v>
      </c>
      <c r="N14" s="5">
        <v>3</v>
      </c>
      <c r="O14" s="5">
        <v>5</v>
      </c>
      <c r="P14" s="5">
        <v>3</v>
      </c>
      <c r="Q14" s="5">
        <v>5</v>
      </c>
      <c r="R14" s="5">
        <v>5</v>
      </c>
      <c r="S14" s="5">
        <v>5</v>
      </c>
      <c r="T14" s="5">
        <v>5</v>
      </c>
      <c r="U14" s="5">
        <v>5</v>
      </c>
      <c r="V14" s="5">
        <v>5</v>
      </c>
      <c r="W14" s="5">
        <v>5</v>
      </c>
      <c r="X14" s="5">
        <v>5</v>
      </c>
      <c r="Y14" s="5">
        <v>5</v>
      </c>
      <c r="Z14" s="5">
        <v>5</v>
      </c>
      <c r="AA14" s="5">
        <v>5</v>
      </c>
      <c r="AB14" s="5">
        <v>5</v>
      </c>
      <c r="AC14" s="5">
        <v>1</v>
      </c>
      <c r="AD14" s="5">
        <v>5</v>
      </c>
      <c r="AE14" s="5">
        <v>5</v>
      </c>
      <c r="AF14" s="5">
        <v>5</v>
      </c>
      <c r="AG14" s="5">
        <v>5</v>
      </c>
      <c r="AH14" s="5">
        <v>5</v>
      </c>
      <c r="AI14" s="5">
        <v>5</v>
      </c>
      <c r="AJ14" s="5">
        <v>5</v>
      </c>
      <c r="AK14" s="5">
        <v>1</v>
      </c>
      <c r="AL14" s="5">
        <v>3</v>
      </c>
      <c r="AM14" s="5">
        <v>5</v>
      </c>
      <c r="AN14" s="5">
        <v>5</v>
      </c>
      <c r="AO14" s="5">
        <v>5</v>
      </c>
      <c r="AP14" s="5">
        <v>5</v>
      </c>
      <c r="AQ14" s="5">
        <v>5</v>
      </c>
      <c r="AR14" s="5">
        <v>3</v>
      </c>
      <c r="AW14">
        <f t="shared" ref="AW14" ca="1" si="19">COUNTIF(INDIRECT(E14),5)</f>
        <v>29</v>
      </c>
      <c r="AX14">
        <f t="shared" ref="AX14" ca="1" si="20">COUNTIF(INDIRECT(E14),3)</f>
        <v>6</v>
      </c>
      <c r="AY14">
        <f t="shared" ref="AY14" ca="1" si="21">COUNTIF(INDIRECT(E14),1)</f>
        <v>2</v>
      </c>
      <c r="AZ14">
        <f t="shared" ref="AZ14" ca="1" si="22">AW14*5+3*AX14+AY14</f>
        <v>165</v>
      </c>
      <c r="BA14">
        <f t="shared" ref="BA14" ca="1" si="23">SUM(AW14:AY14)</f>
        <v>37</v>
      </c>
    </row>
    <row r="15" spans="1:53" x14ac:dyDescent="0.3">
      <c r="A15" s="10">
        <v>9</v>
      </c>
      <c r="B15" s="10">
        <f t="shared" ca="1" si="3"/>
        <v>24</v>
      </c>
      <c r="C15" t="s">
        <v>27</v>
      </c>
      <c r="D15">
        <f t="shared" ca="1" si="4"/>
        <v>3</v>
      </c>
      <c r="E15" s="3" t="str">
        <f t="shared" si="5"/>
        <v>H15:AU15</v>
      </c>
      <c r="F15" s="5">
        <f t="shared" ca="1" si="6"/>
        <v>71</v>
      </c>
      <c r="H15">
        <v>1</v>
      </c>
      <c r="I15">
        <v>1</v>
      </c>
      <c r="J15">
        <v>3</v>
      </c>
      <c r="K15" s="5">
        <v>1</v>
      </c>
      <c r="L15" s="5">
        <v>3</v>
      </c>
      <c r="M15" s="5">
        <v>1</v>
      </c>
      <c r="N15" s="5">
        <v>1</v>
      </c>
      <c r="O15" s="5">
        <v>3</v>
      </c>
      <c r="P15" s="5">
        <v>3</v>
      </c>
      <c r="Q15" s="5">
        <v>1</v>
      </c>
      <c r="R15" s="5">
        <v>1</v>
      </c>
      <c r="S15" s="5">
        <v>3</v>
      </c>
      <c r="T15" s="5">
        <v>3</v>
      </c>
      <c r="U15" s="5">
        <v>1</v>
      </c>
      <c r="V15" s="5">
        <v>3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3</v>
      </c>
      <c r="AF15" s="5">
        <v>3</v>
      </c>
      <c r="AG15" s="5">
        <v>3</v>
      </c>
      <c r="AH15" s="5">
        <v>3</v>
      </c>
      <c r="AI15" s="5">
        <v>3</v>
      </c>
      <c r="AJ15" s="5">
        <v>5</v>
      </c>
      <c r="AK15" s="5">
        <v>1</v>
      </c>
      <c r="AL15" s="5">
        <v>3</v>
      </c>
      <c r="AM15" s="5">
        <v>1</v>
      </c>
      <c r="AN15" s="5">
        <v>3</v>
      </c>
      <c r="AO15" s="5">
        <v>3</v>
      </c>
      <c r="AP15" s="5">
        <v>1</v>
      </c>
      <c r="AQ15" s="5">
        <v>1</v>
      </c>
      <c r="AR15" s="5">
        <v>1</v>
      </c>
      <c r="AW15">
        <f t="shared" ca="1" si="7"/>
        <v>1</v>
      </c>
      <c r="AX15">
        <f t="shared" ca="1" si="8"/>
        <v>15</v>
      </c>
      <c r="AY15">
        <f t="shared" ca="1" si="9"/>
        <v>21</v>
      </c>
      <c r="AZ15">
        <f t="shared" ca="1" si="10"/>
        <v>71</v>
      </c>
      <c r="BA15">
        <f t="shared" ca="1" si="11"/>
        <v>37</v>
      </c>
    </row>
    <row r="16" spans="1:53" x14ac:dyDescent="0.3">
      <c r="A16" s="10">
        <v>10</v>
      </c>
      <c r="B16" s="10">
        <f t="shared" ca="1" si="3"/>
        <v>5</v>
      </c>
      <c r="C16" t="s">
        <v>28</v>
      </c>
      <c r="D16">
        <f t="shared" ca="1" si="4"/>
        <v>3</v>
      </c>
      <c r="E16" s="3" t="str">
        <f t="shared" si="5"/>
        <v>H16:AU16</v>
      </c>
      <c r="F16" s="5">
        <f t="shared" ca="1" si="6"/>
        <v>161</v>
      </c>
      <c r="H16">
        <v>5</v>
      </c>
      <c r="I16">
        <v>5</v>
      </c>
      <c r="J16">
        <v>5</v>
      </c>
      <c r="K16" s="5">
        <v>5</v>
      </c>
      <c r="L16" s="5">
        <v>5</v>
      </c>
      <c r="M16" s="5">
        <v>5</v>
      </c>
      <c r="N16" s="5">
        <v>5</v>
      </c>
      <c r="O16" s="5">
        <v>5</v>
      </c>
      <c r="P16" s="5">
        <v>5</v>
      </c>
      <c r="Q16" s="5">
        <v>1</v>
      </c>
      <c r="R16" s="5">
        <v>5</v>
      </c>
      <c r="S16" s="5">
        <v>5</v>
      </c>
      <c r="T16" s="5">
        <v>5</v>
      </c>
      <c r="U16" s="5">
        <v>5</v>
      </c>
      <c r="V16" s="5">
        <v>5</v>
      </c>
      <c r="W16" s="5">
        <v>5</v>
      </c>
      <c r="X16" s="5">
        <v>5</v>
      </c>
      <c r="Y16" s="5">
        <v>3</v>
      </c>
      <c r="Z16" s="5">
        <v>3</v>
      </c>
      <c r="AA16" s="5">
        <v>5</v>
      </c>
      <c r="AB16" s="5">
        <v>5</v>
      </c>
      <c r="AC16" s="5">
        <v>1</v>
      </c>
      <c r="AD16" s="5">
        <v>5</v>
      </c>
      <c r="AE16" s="5">
        <v>5</v>
      </c>
      <c r="AF16" s="5">
        <v>5</v>
      </c>
      <c r="AG16" s="5">
        <v>5</v>
      </c>
      <c r="AH16" s="5">
        <v>3</v>
      </c>
      <c r="AI16" s="5">
        <v>5</v>
      </c>
      <c r="AJ16" s="5">
        <v>5</v>
      </c>
      <c r="AK16" s="5">
        <v>5</v>
      </c>
      <c r="AL16" s="5">
        <v>5</v>
      </c>
      <c r="AM16" s="5">
        <v>3</v>
      </c>
      <c r="AN16" s="5">
        <v>5</v>
      </c>
      <c r="AO16" s="5">
        <v>1</v>
      </c>
      <c r="AP16" s="5">
        <v>5</v>
      </c>
      <c r="AQ16" s="5">
        <v>3</v>
      </c>
      <c r="AR16" s="5">
        <v>3</v>
      </c>
      <c r="AW16">
        <f t="shared" ca="1" si="7"/>
        <v>28</v>
      </c>
      <c r="AX16">
        <f t="shared" ca="1" si="8"/>
        <v>6</v>
      </c>
      <c r="AY16">
        <f t="shared" ca="1" si="9"/>
        <v>3</v>
      </c>
      <c r="AZ16">
        <f t="shared" ca="1" si="10"/>
        <v>161</v>
      </c>
      <c r="BA16">
        <f t="shared" ca="1" si="11"/>
        <v>37</v>
      </c>
    </row>
    <row r="17" spans="1:53" x14ac:dyDescent="0.3">
      <c r="A17" s="10">
        <v>11</v>
      </c>
      <c r="B17" s="10">
        <f t="shared" ca="1" si="3"/>
        <v>6</v>
      </c>
      <c r="C17" t="s">
        <v>29</v>
      </c>
      <c r="D17">
        <f t="shared" ca="1" si="4"/>
        <v>3</v>
      </c>
      <c r="E17" s="3" t="str">
        <f t="shared" si="5"/>
        <v>H17:AU17</v>
      </c>
      <c r="F17" s="5">
        <f t="shared" ca="1" si="6"/>
        <v>159</v>
      </c>
      <c r="H17">
        <v>3</v>
      </c>
      <c r="I17">
        <v>5</v>
      </c>
      <c r="J17">
        <v>5</v>
      </c>
      <c r="K17" s="5">
        <v>5</v>
      </c>
      <c r="L17" s="5">
        <v>3</v>
      </c>
      <c r="M17" s="5">
        <v>5</v>
      </c>
      <c r="N17" s="5">
        <v>3</v>
      </c>
      <c r="O17" s="5">
        <v>3</v>
      </c>
      <c r="P17" s="5">
        <v>5</v>
      </c>
      <c r="Q17" s="5">
        <v>5</v>
      </c>
      <c r="R17" s="5">
        <v>5</v>
      </c>
      <c r="S17" s="5">
        <v>5</v>
      </c>
      <c r="T17" s="5">
        <v>3</v>
      </c>
      <c r="U17" s="5">
        <v>5</v>
      </c>
      <c r="V17" s="5">
        <v>5</v>
      </c>
      <c r="W17" s="5">
        <v>5</v>
      </c>
      <c r="X17" s="5">
        <v>3</v>
      </c>
      <c r="Y17" s="5">
        <v>5</v>
      </c>
      <c r="Z17" s="5">
        <v>5</v>
      </c>
      <c r="AA17" s="5">
        <v>5</v>
      </c>
      <c r="AB17" s="5">
        <v>5</v>
      </c>
      <c r="AC17" s="5">
        <v>3</v>
      </c>
      <c r="AD17" s="5">
        <v>1</v>
      </c>
      <c r="AE17" s="5">
        <v>5</v>
      </c>
      <c r="AF17" s="5">
        <v>3</v>
      </c>
      <c r="AG17" s="5">
        <v>3</v>
      </c>
      <c r="AH17" s="5">
        <v>5</v>
      </c>
      <c r="AI17" s="5">
        <v>5</v>
      </c>
      <c r="AJ17" s="5">
        <v>3</v>
      </c>
      <c r="AK17" s="5">
        <v>3</v>
      </c>
      <c r="AL17" s="5">
        <v>5</v>
      </c>
      <c r="AM17" s="5">
        <v>5</v>
      </c>
      <c r="AN17" s="5">
        <v>5</v>
      </c>
      <c r="AO17" s="5">
        <v>5</v>
      </c>
      <c r="AP17" s="5">
        <v>5</v>
      </c>
      <c r="AQ17" s="5">
        <v>5</v>
      </c>
      <c r="AR17" s="5">
        <v>5</v>
      </c>
      <c r="AW17">
        <f t="shared" ca="1" si="7"/>
        <v>25</v>
      </c>
      <c r="AX17">
        <f t="shared" ca="1" si="8"/>
        <v>11</v>
      </c>
      <c r="AY17">
        <f t="shared" ca="1" si="9"/>
        <v>1</v>
      </c>
      <c r="AZ17">
        <f t="shared" ca="1" si="10"/>
        <v>159</v>
      </c>
      <c r="BA17">
        <f t="shared" ca="1" si="11"/>
        <v>37</v>
      </c>
    </row>
    <row r="18" spans="1:53" x14ac:dyDescent="0.3">
      <c r="A18" s="10">
        <v>12</v>
      </c>
      <c r="B18" s="10">
        <f t="shared" ca="1" si="3"/>
        <v>25</v>
      </c>
      <c r="C18" t="s">
        <v>30</v>
      </c>
      <c r="D18">
        <f t="shared" ca="1" si="4"/>
        <v>3</v>
      </c>
      <c r="E18" s="3" t="str">
        <f t="shared" si="5"/>
        <v>H18:AU18</v>
      </c>
      <c r="F18" s="5">
        <f t="shared" ca="1" si="6"/>
        <v>69</v>
      </c>
      <c r="H18">
        <v>1</v>
      </c>
      <c r="I18">
        <v>1</v>
      </c>
      <c r="J18">
        <v>3</v>
      </c>
      <c r="K18" s="5">
        <v>1</v>
      </c>
      <c r="L18" s="5">
        <v>1</v>
      </c>
      <c r="M18" s="5">
        <v>1</v>
      </c>
      <c r="N18" s="5">
        <v>1</v>
      </c>
      <c r="O18" s="5">
        <v>3</v>
      </c>
      <c r="P18" s="5">
        <v>3</v>
      </c>
      <c r="Q18" s="5">
        <v>3</v>
      </c>
      <c r="R18" s="5">
        <v>3</v>
      </c>
      <c r="S18" s="5">
        <v>3</v>
      </c>
      <c r="T18" s="5">
        <v>1</v>
      </c>
      <c r="U18" s="5">
        <v>1</v>
      </c>
      <c r="V18" s="5">
        <v>1</v>
      </c>
      <c r="W18" s="5">
        <v>1</v>
      </c>
      <c r="X18" s="5">
        <v>3</v>
      </c>
      <c r="Y18" s="5">
        <v>1</v>
      </c>
      <c r="Z18" s="5">
        <v>1</v>
      </c>
      <c r="AA18" s="5">
        <v>3</v>
      </c>
      <c r="AB18" s="5">
        <v>1</v>
      </c>
      <c r="AC18" s="5">
        <v>3</v>
      </c>
      <c r="AD18" s="5">
        <v>1</v>
      </c>
      <c r="AE18" s="5">
        <v>1</v>
      </c>
      <c r="AF18" s="5">
        <v>1</v>
      </c>
      <c r="AG18" s="5">
        <v>1</v>
      </c>
      <c r="AH18" s="5">
        <v>3</v>
      </c>
      <c r="AI18" s="5">
        <v>3</v>
      </c>
      <c r="AJ18" s="5">
        <v>1</v>
      </c>
      <c r="AK18" s="5">
        <v>3</v>
      </c>
      <c r="AL18" s="5">
        <v>3</v>
      </c>
      <c r="AM18" s="5">
        <v>3</v>
      </c>
      <c r="AN18" s="5">
        <v>3</v>
      </c>
      <c r="AO18" s="5">
        <v>1</v>
      </c>
      <c r="AP18" s="5">
        <v>1</v>
      </c>
      <c r="AQ18" s="5">
        <v>1</v>
      </c>
      <c r="AR18" s="5">
        <v>3</v>
      </c>
      <c r="AW18">
        <f t="shared" ca="1" si="7"/>
        <v>0</v>
      </c>
      <c r="AX18">
        <f t="shared" ca="1" si="8"/>
        <v>16</v>
      </c>
      <c r="AY18">
        <f t="shared" ca="1" si="9"/>
        <v>21</v>
      </c>
      <c r="AZ18">
        <f t="shared" ca="1" si="10"/>
        <v>69</v>
      </c>
      <c r="BA18">
        <f t="shared" ca="1" si="11"/>
        <v>37</v>
      </c>
    </row>
    <row r="19" spans="1:53" x14ac:dyDescent="0.3">
      <c r="A19" s="10">
        <v>13</v>
      </c>
      <c r="B19" s="10">
        <f t="shared" ref="B19:B21" ca="1" si="24">_xlfn.RANK.EQ(F19,INDIRECT($F$5))</f>
        <v>13</v>
      </c>
      <c r="C19" t="s">
        <v>31</v>
      </c>
      <c r="D19">
        <f t="shared" ca="1" si="4"/>
        <v>3</v>
      </c>
      <c r="E19" s="3" t="str">
        <f t="shared" si="5"/>
        <v>H19:AU19</v>
      </c>
      <c r="F19" s="5">
        <f t="shared" ca="1" si="6"/>
        <v>125</v>
      </c>
      <c r="H19">
        <v>5</v>
      </c>
      <c r="I19">
        <v>3</v>
      </c>
      <c r="J19">
        <v>3</v>
      </c>
      <c r="K19" s="5">
        <v>5</v>
      </c>
      <c r="L19" s="5">
        <v>3</v>
      </c>
      <c r="M19" s="5">
        <v>3</v>
      </c>
      <c r="N19" s="5">
        <v>5</v>
      </c>
      <c r="O19" s="5">
        <v>1</v>
      </c>
      <c r="P19" s="5">
        <v>3</v>
      </c>
      <c r="Q19" s="5">
        <v>5</v>
      </c>
      <c r="R19" s="5">
        <v>3</v>
      </c>
      <c r="S19" s="5">
        <v>3</v>
      </c>
      <c r="T19" s="5">
        <v>3</v>
      </c>
      <c r="U19" s="5">
        <v>5</v>
      </c>
      <c r="V19" s="5">
        <v>3</v>
      </c>
      <c r="W19" s="5">
        <v>3</v>
      </c>
      <c r="X19" s="5">
        <v>5</v>
      </c>
      <c r="Y19" s="5">
        <v>5</v>
      </c>
      <c r="Z19" s="5">
        <v>5</v>
      </c>
      <c r="AA19" s="5">
        <v>3</v>
      </c>
      <c r="AB19" s="5">
        <v>5</v>
      </c>
      <c r="AC19" s="5">
        <v>1</v>
      </c>
      <c r="AD19" s="5">
        <v>3</v>
      </c>
      <c r="AE19" s="5">
        <v>5</v>
      </c>
      <c r="AF19" s="5">
        <v>1</v>
      </c>
      <c r="AG19" s="5">
        <v>3</v>
      </c>
      <c r="AH19" s="5">
        <v>3</v>
      </c>
      <c r="AI19" s="5">
        <v>1</v>
      </c>
      <c r="AJ19" s="5">
        <v>3</v>
      </c>
      <c r="AK19" s="5">
        <v>5</v>
      </c>
      <c r="AL19" s="5">
        <v>3</v>
      </c>
      <c r="AM19" s="5">
        <v>3</v>
      </c>
      <c r="AN19" s="5">
        <v>1</v>
      </c>
      <c r="AO19" s="5">
        <v>1</v>
      </c>
      <c r="AP19" s="5">
        <v>3</v>
      </c>
      <c r="AQ19" s="5">
        <v>5</v>
      </c>
      <c r="AR19" s="5">
        <v>5</v>
      </c>
      <c r="AW19">
        <f t="shared" ref="AW19:AW21" ca="1" si="25">COUNTIF(INDIRECT(E19),5)</f>
        <v>13</v>
      </c>
      <c r="AX19">
        <f t="shared" ref="AX19:AX21" ca="1" si="26">COUNTIF(INDIRECT(E19),3)</f>
        <v>18</v>
      </c>
      <c r="AY19">
        <f t="shared" ref="AY19:AY21" ca="1" si="27">COUNTIF(INDIRECT(E19),1)</f>
        <v>6</v>
      </c>
      <c r="AZ19">
        <f t="shared" ref="AZ19:AZ21" ca="1" si="28">AW19*5+3*AX19+AY19</f>
        <v>125</v>
      </c>
      <c r="BA19">
        <f t="shared" ref="BA19:BA21" ca="1" si="29">SUM(AW19:AY19)</f>
        <v>37</v>
      </c>
    </row>
    <row r="20" spans="1:53" x14ac:dyDescent="0.3">
      <c r="A20" s="10">
        <v>14</v>
      </c>
      <c r="B20" s="10">
        <f t="shared" ca="1" si="24"/>
        <v>9</v>
      </c>
      <c r="C20" t="s">
        <v>32</v>
      </c>
      <c r="D20">
        <f t="shared" ca="1" si="4"/>
        <v>3</v>
      </c>
      <c r="E20" s="3" t="str">
        <f t="shared" si="5"/>
        <v>H20:AU20</v>
      </c>
      <c r="F20" s="5">
        <f t="shared" ca="1" si="6"/>
        <v>147</v>
      </c>
      <c r="H20">
        <v>5</v>
      </c>
      <c r="I20">
        <v>5</v>
      </c>
      <c r="J20">
        <v>5</v>
      </c>
      <c r="K20" s="5">
        <v>5</v>
      </c>
      <c r="L20" s="5">
        <v>5</v>
      </c>
      <c r="M20" s="5">
        <v>5</v>
      </c>
      <c r="N20" s="5">
        <v>5</v>
      </c>
      <c r="O20" s="5">
        <v>3</v>
      </c>
      <c r="P20" s="5">
        <v>5</v>
      </c>
      <c r="Q20" s="5">
        <v>3</v>
      </c>
      <c r="R20" s="5">
        <v>3</v>
      </c>
      <c r="S20" s="5">
        <v>5</v>
      </c>
      <c r="T20" s="5">
        <v>3</v>
      </c>
      <c r="U20" s="5">
        <v>5</v>
      </c>
      <c r="V20" s="5">
        <v>3</v>
      </c>
      <c r="W20" s="5">
        <v>5</v>
      </c>
      <c r="X20" s="5">
        <v>5</v>
      </c>
      <c r="Y20" s="5">
        <v>3</v>
      </c>
      <c r="Z20" s="5">
        <v>1</v>
      </c>
      <c r="AA20" s="5">
        <v>5</v>
      </c>
      <c r="AB20" s="5">
        <v>3</v>
      </c>
      <c r="AC20" s="5">
        <v>1</v>
      </c>
      <c r="AD20" s="5">
        <v>5</v>
      </c>
      <c r="AE20" s="5">
        <v>5</v>
      </c>
      <c r="AF20" s="5">
        <v>5</v>
      </c>
      <c r="AG20" s="5">
        <v>1</v>
      </c>
      <c r="AH20" s="5">
        <v>3</v>
      </c>
      <c r="AI20" s="5">
        <v>5</v>
      </c>
      <c r="AJ20" s="5">
        <v>5</v>
      </c>
      <c r="AK20" s="5">
        <v>3</v>
      </c>
      <c r="AL20" s="5">
        <v>1</v>
      </c>
      <c r="AM20" s="5">
        <v>5</v>
      </c>
      <c r="AN20" s="5">
        <v>5</v>
      </c>
      <c r="AO20" s="5">
        <v>1</v>
      </c>
      <c r="AP20" s="5">
        <v>5</v>
      </c>
      <c r="AQ20" s="5">
        <v>5</v>
      </c>
      <c r="AR20" s="5">
        <v>5</v>
      </c>
      <c r="AW20">
        <f t="shared" ca="1" si="25"/>
        <v>23</v>
      </c>
      <c r="AX20">
        <f t="shared" ca="1" si="26"/>
        <v>9</v>
      </c>
      <c r="AY20">
        <f t="shared" ca="1" si="27"/>
        <v>5</v>
      </c>
      <c r="AZ20">
        <f t="shared" ca="1" si="28"/>
        <v>147</v>
      </c>
      <c r="BA20">
        <f t="shared" ca="1" si="29"/>
        <v>37</v>
      </c>
    </row>
    <row r="21" spans="1:53" x14ac:dyDescent="0.3">
      <c r="A21" s="10">
        <v>15</v>
      </c>
      <c r="B21" s="10">
        <f t="shared" ca="1" si="24"/>
        <v>3</v>
      </c>
      <c r="C21" t="s">
        <v>33</v>
      </c>
      <c r="D21">
        <f t="shared" ca="1" si="4"/>
        <v>3</v>
      </c>
      <c r="E21" s="3" t="str">
        <f t="shared" si="5"/>
        <v>H21:AU21</v>
      </c>
      <c r="F21" s="5">
        <f t="shared" ca="1" si="6"/>
        <v>165</v>
      </c>
      <c r="H21">
        <v>3</v>
      </c>
      <c r="I21">
        <v>5</v>
      </c>
      <c r="J21">
        <v>3</v>
      </c>
      <c r="K21" s="5">
        <v>5</v>
      </c>
      <c r="L21" s="5">
        <v>5</v>
      </c>
      <c r="M21" s="5">
        <v>5</v>
      </c>
      <c r="N21" s="5">
        <v>3</v>
      </c>
      <c r="O21" s="5">
        <v>5</v>
      </c>
      <c r="P21" s="5">
        <v>5</v>
      </c>
      <c r="Q21" s="5">
        <v>3</v>
      </c>
      <c r="R21" s="5">
        <v>5</v>
      </c>
      <c r="S21" s="5">
        <v>5</v>
      </c>
      <c r="T21" s="5">
        <v>5</v>
      </c>
      <c r="U21" s="5">
        <v>3</v>
      </c>
      <c r="V21" s="5">
        <v>5</v>
      </c>
      <c r="W21" s="5">
        <v>5</v>
      </c>
      <c r="X21" s="5">
        <v>3</v>
      </c>
      <c r="Y21" s="5">
        <v>5</v>
      </c>
      <c r="Z21" s="5">
        <v>3</v>
      </c>
      <c r="AA21" s="5">
        <v>3</v>
      </c>
      <c r="AB21" s="5">
        <v>5</v>
      </c>
      <c r="AC21" s="5">
        <v>5</v>
      </c>
      <c r="AD21" s="5">
        <v>5</v>
      </c>
      <c r="AE21" s="5">
        <v>5</v>
      </c>
      <c r="AF21" s="5">
        <v>5</v>
      </c>
      <c r="AG21" s="5">
        <v>3</v>
      </c>
      <c r="AH21" s="5">
        <v>5</v>
      </c>
      <c r="AI21" s="5">
        <v>5</v>
      </c>
      <c r="AJ21" s="5">
        <v>5</v>
      </c>
      <c r="AK21" s="5">
        <v>3</v>
      </c>
      <c r="AL21" s="5">
        <v>5</v>
      </c>
      <c r="AM21" s="5">
        <v>5</v>
      </c>
      <c r="AN21" s="5">
        <v>5</v>
      </c>
      <c r="AO21" s="5">
        <v>5</v>
      </c>
      <c r="AP21" s="5">
        <v>5</v>
      </c>
      <c r="AQ21" s="5">
        <v>5</v>
      </c>
      <c r="AR21" s="5">
        <v>5</v>
      </c>
      <c r="AW21">
        <f t="shared" ca="1" si="25"/>
        <v>27</v>
      </c>
      <c r="AX21">
        <f t="shared" ca="1" si="26"/>
        <v>10</v>
      </c>
      <c r="AY21">
        <f t="shared" ca="1" si="27"/>
        <v>0</v>
      </c>
      <c r="AZ21">
        <f t="shared" ca="1" si="28"/>
        <v>165</v>
      </c>
      <c r="BA21">
        <f t="shared" ca="1" si="29"/>
        <v>37</v>
      </c>
    </row>
    <row r="22" spans="1:53" x14ac:dyDescent="0.3">
      <c r="A22" s="10">
        <v>16</v>
      </c>
      <c r="B22" s="10">
        <f t="shared" ca="1" si="3"/>
        <v>25</v>
      </c>
      <c r="C22" t="s">
        <v>34</v>
      </c>
      <c r="D22">
        <f t="shared" ca="1" si="4"/>
        <v>3</v>
      </c>
      <c r="E22" s="3" t="str">
        <f t="shared" si="5"/>
        <v>H22:AU22</v>
      </c>
      <c r="F22" s="5">
        <f t="shared" ca="1" si="6"/>
        <v>69</v>
      </c>
      <c r="H22">
        <v>1</v>
      </c>
      <c r="I22">
        <v>3</v>
      </c>
      <c r="J22">
        <v>3</v>
      </c>
      <c r="K22" s="5">
        <v>1</v>
      </c>
      <c r="L22" s="5">
        <v>3</v>
      </c>
      <c r="M22" s="5">
        <v>1</v>
      </c>
      <c r="N22" s="5">
        <v>1</v>
      </c>
      <c r="O22" s="5">
        <v>3</v>
      </c>
      <c r="P22" s="5">
        <v>1</v>
      </c>
      <c r="Q22" s="5">
        <v>1</v>
      </c>
      <c r="R22" s="5">
        <v>3</v>
      </c>
      <c r="S22" s="5">
        <v>3</v>
      </c>
      <c r="T22" s="5">
        <v>1</v>
      </c>
      <c r="U22" s="5">
        <v>1</v>
      </c>
      <c r="V22" s="5">
        <v>3</v>
      </c>
      <c r="W22" s="5">
        <v>3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5</v>
      </c>
      <c r="AD22" s="5">
        <v>1</v>
      </c>
      <c r="AE22" s="5">
        <v>3</v>
      </c>
      <c r="AF22" s="5">
        <v>3</v>
      </c>
      <c r="AG22" s="5">
        <v>1</v>
      </c>
      <c r="AH22" s="5">
        <v>1</v>
      </c>
      <c r="AI22" s="5">
        <v>3</v>
      </c>
      <c r="AJ22" s="5">
        <v>1</v>
      </c>
      <c r="AK22" s="5">
        <v>1</v>
      </c>
      <c r="AL22" s="5">
        <v>1</v>
      </c>
      <c r="AM22" s="5">
        <v>1</v>
      </c>
      <c r="AN22" s="5">
        <v>3</v>
      </c>
      <c r="AO22" s="5">
        <v>3</v>
      </c>
      <c r="AP22" s="5">
        <v>1</v>
      </c>
      <c r="AQ22" s="5">
        <v>3</v>
      </c>
      <c r="AR22" s="5">
        <v>1</v>
      </c>
      <c r="AW22">
        <f t="shared" ca="1" si="7"/>
        <v>1</v>
      </c>
      <c r="AX22">
        <f t="shared" ca="1" si="8"/>
        <v>14</v>
      </c>
      <c r="AY22">
        <f t="shared" ca="1" si="9"/>
        <v>22</v>
      </c>
      <c r="AZ22">
        <f t="shared" ca="1" si="10"/>
        <v>69</v>
      </c>
      <c r="BA22">
        <f t="shared" ca="1" si="11"/>
        <v>37</v>
      </c>
    </row>
    <row r="23" spans="1:53" x14ac:dyDescent="0.3">
      <c r="A23" s="10">
        <v>17</v>
      </c>
      <c r="B23" s="10">
        <f t="shared" ca="1" si="3"/>
        <v>9</v>
      </c>
      <c r="C23" t="s">
        <v>35</v>
      </c>
      <c r="D23">
        <f t="shared" ca="1" si="4"/>
        <v>3</v>
      </c>
      <c r="E23" s="3" t="str">
        <f t="shared" si="5"/>
        <v>H23:AU23</v>
      </c>
      <c r="F23" s="5">
        <f t="shared" ca="1" si="6"/>
        <v>147</v>
      </c>
      <c r="H23">
        <v>5</v>
      </c>
      <c r="I23">
        <v>5</v>
      </c>
      <c r="J23">
        <v>5</v>
      </c>
      <c r="K23" s="5">
        <v>3</v>
      </c>
      <c r="L23" s="5">
        <v>1</v>
      </c>
      <c r="M23" s="5">
        <v>3</v>
      </c>
      <c r="N23" s="5">
        <v>5</v>
      </c>
      <c r="O23" s="5">
        <v>3</v>
      </c>
      <c r="P23" s="5">
        <v>3</v>
      </c>
      <c r="Q23" s="5">
        <v>5</v>
      </c>
      <c r="R23" s="5">
        <v>5</v>
      </c>
      <c r="S23" s="5">
        <v>3</v>
      </c>
      <c r="T23" s="5">
        <v>5</v>
      </c>
      <c r="U23" s="5">
        <v>5</v>
      </c>
      <c r="V23" s="5">
        <v>3</v>
      </c>
      <c r="W23" s="5">
        <v>5</v>
      </c>
      <c r="X23" s="5">
        <v>5</v>
      </c>
      <c r="Y23" s="5">
        <v>5</v>
      </c>
      <c r="Z23" s="5">
        <v>5</v>
      </c>
      <c r="AA23" s="5">
        <v>5</v>
      </c>
      <c r="AB23" s="5">
        <v>3</v>
      </c>
      <c r="AC23" s="5">
        <v>3</v>
      </c>
      <c r="AD23" s="5">
        <v>3</v>
      </c>
      <c r="AE23" s="5">
        <v>1</v>
      </c>
      <c r="AF23" s="5">
        <v>3</v>
      </c>
      <c r="AG23" s="5">
        <v>5</v>
      </c>
      <c r="AH23" s="5">
        <v>5</v>
      </c>
      <c r="AI23" s="5">
        <v>3</v>
      </c>
      <c r="AJ23" s="5">
        <v>5</v>
      </c>
      <c r="AK23" s="5">
        <v>3</v>
      </c>
      <c r="AL23" s="5">
        <v>3</v>
      </c>
      <c r="AM23" s="5">
        <v>5</v>
      </c>
      <c r="AN23" s="5">
        <v>1</v>
      </c>
      <c r="AO23" s="5">
        <v>5</v>
      </c>
      <c r="AP23" s="5">
        <v>5</v>
      </c>
      <c r="AQ23" s="5">
        <v>5</v>
      </c>
      <c r="AR23" s="5">
        <v>5</v>
      </c>
      <c r="AW23">
        <f t="shared" ca="1" si="7"/>
        <v>21</v>
      </c>
      <c r="AX23">
        <f t="shared" ca="1" si="8"/>
        <v>13</v>
      </c>
      <c r="AY23">
        <f t="shared" ca="1" si="9"/>
        <v>3</v>
      </c>
      <c r="AZ23">
        <f t="shared" ca="1" si="10"/>
        <v>147</v>
      </c>
      <c r="BA23">
        <f t="shared" ca="1" si="11"/>
        <v>37</v>
      </c>
    </row>
    <row r="24" spans="1:53" x14ac:dyDescent="0.3">
      <c r="A24" s="10">
        <v>18</v>
      </c>
      <c r="B24" s="10">
        <f t="shared" ca="1" si="3"/>
        <v>20</v>
      </c>
      <c r="C24" t="s">
        <v>36</v>
      </c>
      <c r="D24">
        <f t="shared" ca="1" si="4"/>
        <v>3</v>
      </c>
      <c r="E24" s="3" t="str">
        <f t="shared" si="5"/>
        <v>H24:AU24</v>
      </c>
      <c r="F24" s="5">
        <f t="shared" ca="1" si="6"/>
        <v>85</v>
      </c>
      <c r="H24">
        <v>5</v>
      </c>
      <c r="I24">
        <v>1</v>
      </c>
      <c r="J24">
        <v>1</v>
      </c>
      <c r="K24" s="5">
        <v>1</v>
      </c>
      <c r="L24" s="5">
        <v>1</v>
      </c>
      <c r="M24" s="5">
        <v>5</v>
      </c>
      <c r="N24" s="5">
        <v>3</v>
      </c>
      <c r="O24" s="5">
        <v>1</v>
      </c>
      <c r="P24" s="5">
        <v>3</v>
      </c>
      <c r="Q24" s="5">
        <v>1</v>
      </c>
      <c r="R24" s="5">
        <v>1</v>
      </c>
      <c r="S24" s="5">
        <v>3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3</v>
      </c>
      <c r="Z24" s="5">
        <v>5</v>
      </c>
      <c r="AA24" s="5">
        <v>3</v>
      </c>
      <c r="AB24" s="5">
        <v>1</v>
      </c>
      <c r="AC24" s="5">
        <v>3</v>
      </c>
      <c r="AD24" s="5">
        <v>3</v>
      </c>
      <c r="AE24" s="5">
        <v>3</v>
      </c>
      <c r="AF24" s="5">
        <v>3</v>
      </c>
      <c r="AG24" s="5">
        <v>5</v>
      </c>
      <c r="AH24" s="5">
        <v>3</v>
      </c>
      <c r="AI24" s="5">
        <v>1</v>
      </c>
      <c r="AJ24" s="5">
        <v>5</v>
      </c>
      <c r="AK24" s="5">
        <v>3</v>
      </c>
      <c r="AL24" s="5">
        <v>3</v>
      </c>
      <c r="AM24" s="5">
        <v>3</v>
      </c>
      <c r="AN24" s="5">
        <v>1</v>
      </c>
      <c r="AO24" s="5">
        <v>1</v>
      </c>
      <c r="AP24" s="5">
        <v>3</v>
      </c>
      <c r="AQ24" s="5">
        <v>1</v>
      </c>
      <c r="AR24" s="5">
        <v>1</v>
      </c>
      <c r="AW24">
        <f t="shared" ca="1" si="7"/>
        <v>5</v>
      </c>
      <c r="AX24">
        <f t="shared" ca="1" si="8"/>
        <v>14</v>
      </c>
      <c r="AY24">
        <f t="shared" ca="1" si="9"/>
        <v>18</v>
      </c>
      <c r="AZ24">
        <f t="shared" ca="1" si="10"/>
        <v>85</v>
      </c>
      <c r="BA24">
        <f t="shared" ca="1" si="11"/>
        <v>37</v>
      </c>
    </row>
    <row r="25" spans="1:53" x14ac:dyDescent="0.3">
      <c r="A25" s="10">
        <v>19</v>
      </c>
      <c r="B25" s="10">
        <f t="shared" ca="1" si="3"/>
        <v>20</v>
      </c>
      <c r="C25" t="s">
        <v>37</v>
      </c>
      <c r="D25">
        <f t="shared" ca="1" si="4"/>
        <v>3</v>
      </c>
      <c r="E25" s="3" t="str">
        <f t="shared" si="5"/>
        <v>H25:AU25</v>
      </c>
      <c r="F25" s="5">
        <f t="shared" ca="1" si="6"/>
        <v>85</v>
      </c>
      <c r="H25">
        <v>1</v>
      </c>
      <c r="I25">
        <v>1</v>
      </c>
      <c r="J25">
        <v>3</v>
      </c>
      <c r="K25" s="5">
        <v>3</v>
      </c>
      <c r="L25" s="5">
        <v>3</v>
      </c>
      <c r="M25" s="5">
        <v>1</v>
      </c>
      <c r="N25" s="5">
        <v>3</v>
      </c>
      <c r="O25" s="5">
        <v>5</v>
      </c>
      <c r="P25" s="5">
        <v>5</v>
      </c>
      <c r="Q25" s="5">
        <v>1</v>
      </c>
      <c r="R25" s="5">
        <v>1</v>
      </c>
      <c r="S25" s="5">
        <v>3</v>
      </c>
      <c r="T25" s="5">
        <v>5</v>
      </c>
      <c r="U25" s="5">
        <v>1</v>
      </c>
      <c r="V25" s="5">
        <v>1</v>
      </c>
      <c r="W25" s="5">
        <v>1</v>
      </c>
      <c r="X25" s="5">
        <v>1</v>
      </c>
      <c r="Y25" s="5">
        <v>5</v>
      </c>
      <c r="Z25" s="5">
        <v>3</v>
      </c>
      <c r="AA25" s="5">
        <v>3</v>
      </c>
      <c r="AB25" s="5">
        <v>1</v>
      </c>
      <c r="AC25" s="5">
        <v>1</v>
      </c>
      <c r="AD25" s="5">
        <v>1</v>
      </c>
      <c r="AE25" s="5">
        <v>3</v>
      </c>
      <c r="AF25" s="5">
        <v>3</v>
      </c>
      <c r="AG25" s="5">
        <v>1</v>
      </c>
      <c r="AH25" s="5">
        <v>1</v>
      </c>
      <c r="AI25" s="5">
        <v>1</v>
      </c>
      <c r="AJ25" s="5">
        <v>3</v>
      </c>
      <c r="AK25" s="5">
        <v>5</v>
      </c>
      <c r="AL25" s="5">
        <v>3</v>
      </c>
      <c r="AM25" s="5">
        <v>1</v>
      </c>
      <c r="AN25" s="5">
        <v>1</v>
      </c>
      <c r="AO25" s="5">
        <v>3</v>
      </c>
      <c r="AP25" s="5">
        <v>1</v>
      </c>
      <c r="AQ25" s="5">
        <v>3</v>
      </c>
      <c r="AR25" s="5">
        <v>3</v>
      </c>
      <c r="AW25">
        <f t="shared" ca="1" si="7"/>
        <v>5</v>
      </c>
      <c r="AX25">
        <f t="shared" ca="1" si="8"/>
        <v>14</v>
      </c>
      <c r="AY25">
        <f t="shared" ca="1" si="9"/>
        <v>18</v>
      </c>
      <c r="AZ25">
        <f t="shared" ca="1" si="10"/>
        <v>85</v>
      </c>
      <c r="BA25">
        <f t="shared" ca="1" si="11"/>
        <v>37</v>
      </c>
    </row>
    <row r="26" spans="1:53" x14ac:dyDescent="0.3">
      <c r="A26" s="10">
        <v>20</v>
      </c>
      <c r="B26" s="10">
        <f t="shared" ca="1" si="3"/>
        <v>28</v>
      </c>
      <c r="C26" t="s">
        <v>38</v>
      </c>
      <c r="D26">
        <f t="shared" ca="1" si="4"/>
        <v>3</v>
      </c>
      <c r="E26" s="3" t="str">
        <f t="shared" si="5"/>
        <v>H26:AU26</v>
      </c>
      <c r="F26" s="5">
        <f t="shared" ca="1" si="6"/>
        <v>61</v>
      </c>
      <c r="H26">
        <v>1</v>
      </c>
      <c r="I26">
        <v>1</v>
      </c>
      <c r="J26">
        <v>1</v>
      </c>
      <c r="K26" s="5">
        <v>3</v>
      </c>
      <c r="L26" s="5">
        <v>5</v>
      </c>
      <c r="M26" s="5">
        <v>3</v>
      </c>
      <c r="N26" s="5">
        <v>1</v>
      </c>
      <c r="O26" s="5">
        <v>1</v>
      </c>
      <c r="P26" s="5">
        <v>1</v>
      </c>
      <c r="Q26" s="5">
        <v>3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3</v>
      </c>
      <c r="AA26" s="5">
        <v>3</v>
      </c>
      <c r="AB26" s="5">
        <v>1</v>
      </c>
      <c r="AC26" s="5">
        <v>3</v>
      </c>
      <c r="AD26" s="5">
        <v>1</v>
      </c>
      <c r="AE26" s="5">
        <v>1</v>
      </c>
      <c r="AF26" s="5">
        <v>1</v>
      </c>
      <c r="AG26" s="5">
        <v>3</v>
      </c>
      <c r="AH26" s="5">
        <v>1</v>
      </c>
      <c r="AI26" s="5">
        <v>1</v>
      </c>
      <c r="AJ26" s="5">
        <v>3</v>
      </c>
      <c r="AK26" s="5">
        <v>1</v>
      </c>
      <c r="AL26" s="5">
        <v>1</v>
      </c>
      <c r="AM26" s="5">
        <v>3</v>
      </c>
      <c r="AN26" s="5">
        <v>1</v>
      </c>
      <c r="AO26" s="5">
        <v>3</v>
      </c>
      <c r="AP26" s="5">
        <v>1</v>
      </c>
      <c r="AQ26" s="5">
        <v>1</v>
      </c>
      <c r="AR26" s="5">
        <v>1</v>
      </c>
      <c r="AW26">
        <f t="shared" ca="1" si="7"/>
        <v>1</v>
      </c>
      <c r="AX26">
        <f t="shared" ca="1" si="8"/>
        <v>10</v>
      </c>
      <c r="AY26">
        <f t="shared" ca="1" si="9"/>
        <v>26</v>
      </c>
      <c r="AZ26">
        <f t="shared" ca="1" si="10"/>
        <v>61</v>
      </c>
      <c r="BA26">
        <f t="shared" ca="1" si="11"/>
        <v>37</v>
      </c>
    </row>
    <row r="27" spans="1:53" x14ac:dyDescent="0.3">
      <c r="A27" s="10">
        <v>21</v>
      </c>
      <c r="B27" s="10">
        <f t="shared" ca="1" si="3"/>
        <v>8</v>
      </c>
      <c r="C27" t="s">
        <v>40</v>
      </c>
      <c r="D27">
        <f t="shared" ca="1" si="4"/>
        <v>3</v>
      </c>
      <c r="E27" s="3" t="str">
        <f t="shared" si="5"/>
        <v>H27:AU27</v>
      </c>
      <c r="F27" s="5">
        <f t="shared" ca="1" si="6"/>
        <v>149</v>
      </c>
      <c r="H27">
        <v>3</v>
      </c>
      <c r="I27">
        <v>1</v>
      </c>
      <c r="J27">
        <v>5</v>
      </c>
      <c r="K27" s="5">
        <v>5</v>
      </c>
      <c r="L27" s="5">
        <v>5</v>
      </c>
      <c r="M27" s="5">
        <v>5</v>
      </c>
      <c r="N27" s="5">
        <v>3</v>
      </c>
      <c r="O27" s="5">
        <v>1</v>
      </c>
      <c r="P27" s="5">
        <v>1</v>
      </c>
      <c r="Q27" s="5">
        <v>5</v>
      </c>
      <c r="R27" s="5">
        <v>5</v>
      </c>
      <c r="S27" s="5">
        <v>5</v>
      </c>
      <c r="T27" s="5">
        <v>5</v>
      </c>
      <c r="U27" s="5">
        <v>5</v>
      </c>
      <c r="V27" s="5">
        <v>5</v>
      </c>
      <c r="W27" s="5">
        <v>5</v>
      </c>
      <c r="X27" s="5">
        <v>5</v>
      </c>
      <c r="Y27" s="5">
        <v>3</v>
      </c>
      <c r="Z27" s="5">
        <v>1</v>
      </c>
      <c r="AA27" s="5">
        <v>5</v>
      </c>
      <c r="AB27" s="5">
        <v>5</v>
      </c>
      <c r="AC27" s="5">
        <v>5</v>
      </c>
      <c r="AD27" s="5">
        <v>5</v>
      </c>
      <c r="AE27" s="5">
        <v>5</v>
      </c>
      <c r="AF27" s="5">
        <v>5</v>
      </c>
      <c r="AG27" s="5">
        <v>1</v>
      </c>
      <c r="AH27" s="5">
        <v>5</v>
      </c>
      <c r="AI27" s="5">
        <v>3</v>
      </c>
      <c r="AJ27" s="5">
        <v>5</v>
      </c>
      <c r="AK27" s="5">
        <v>5</v>
      </c>
      <c r="AL27" s="5">
        <v>5</v>
      </c>
      <c r="AM27" s="5">
        <v>1</v>
      </c>
      <c r="AN27" s="5">
        <v>5</v>
      </c>
      <c r="AO27" s="5">
        <v>5</v>
      </c>
      <c r="AP27" s="5">
        <v>5</v>
      </c>
      <c r="AQ27" s="5">
        <v>3</v>
      </c>
      <c r="AR27" s="5">
        <v>3</v>
      </c>
      <c r="AW27">
        <f t="shared" ca="1" si="7"/>
        <v>25</v>
      </c>
      <c r="AX27">
        <f t="shared" ca="1" si="8"/>
        <v>6</v>
      </c>
      <c r="AY27">
        <f t="shared" ca="1" si="9"/>
        <v>6</v>
      </c>
      <c r="AZ27">
        <f t="shared" ca="1" si="10"/>
        <v>149</v>
      </c>
      <c r="BA27">
        <f t="shared" ca="1" si="11"/>
        <v>37</v>
      </c>
    </row>
    <row r="28" spans="1:53" x14ac:dyDescent="0.3">
      <c r="A28" s="10">
        <v>22</v>
      </c>
      <c r="B28" s="10">
        <f t="shared" ca="1" si="3"/>
        <v>2</v>
      </c>
      <c r="C28" t="s">
        <v>41</v>
      </c>
      <c r="D28">
        <f t="shared" ca="1" si="4"/>
        <v>3</v>
      </c>
      <c r="E28" s="3" t="str">
        <f t="shared" si="5"/>
        <v>H28:AU28</v>
      </c>
      <c r="F28" s="5">
        <f t="shared" ca="1" si="6"/>
        <v>167</v>
      </c>
      <c r="H28">
        <v>3</v>
      </c>
      <c r="I28">
        <v>5</v>
      </c>
      <c r="J28">
        <v>5</v>
      </c>
      <c r="K28" s="5">
        <v>5</v>
      </c>
      <c r="L28" s="5">
        <v>5</v>
      </c>
      <c r="M28" s="5">
        <v>5</v>
      </c>
      <c r="N28" s="5">
        <v>3</v>
      </c>
      <c r="O28" s="5">
        <v>5</v>
      </c>
      <c r="P28" s="5">
        <v>5</v>
      </c>
      <c r="Q28" s="5">
        <v>3</v>
      </c>
      <c r="R28" s="5">
        <v>5</v>
      </c>
      <c r="S28" s="5">
        <v>5</v>
      </c>
      <c r="T28" s="5">
        <v>1</v>
      </c>
      <c r="U28" s="5">
        <v>3</v>
      </c>
      <c r="V28" s="5">
        <v>5</v>
      </c>
      <c r="W28" s="5">
        <v>5</v>
      </c>
      <c r="X28" s="5">
        <v>3</v>
      </c>
      <c r="Y28" s="5">
        <v>5</v>
      </c>
      <c r="Z28" s="5">
        <v>5</v>
      </c>
      <c r="AA28" s="5">
        <v>5</v>
      </c>
      <c r="AB28" s="5">
        <v>5</v>
      </c>
      <c r="AC28" s="5">
        <v>5</v>
      </c>
      <c r="AD28" s="5">
        <v>5</v>
      </c>
      <c r="AE28" s="5">
        <v>5</v>
      </c>
      <c r="AF28" s="5">
        <v>5</v>
      </c>
      <c r="AG28" s="5">
        <v>3</v>
      </c>
      <c r="AH28" s="5">
        <v>5</v>
      </c>
      <c r="AI28" s="5">
        <v>5</v>
      </c>
      <c r="AJ28" s="5">
        <v>5</v>
      </c>
      <c r="AK28" s="5">
        <v>3</v>
      </c>
      <c r="AL28" s="5">
        <v>5</v>
      </c>
      <c r="AM28" s="5">
        <v>5</v>
      </c>
      <c r="AN28" s="5">
        <v>5</v>
      </c>
      <c r="AO28" s="5">
        <v>5</v>
      </c>
      <c r="AP28" s="5">
        <v>5</v>
      </c>
      <c r="AQ28" s="5">
        <v>5</v>
      </c>
      <c r="AR28" s="5">
        <v>5</v>
      </c>
      <c r="AW28">
        <f t="shared" ca="1" si="7"/>
        <v>29</v>
      </c>
      <c r="AX28">
        <f t="shared" ca="1" si="8"/>
        <v>7</v>
      </c>
      <c r="AY28">
        <f t="shared" ca="1" si="9"/>
        <v>1</v>
      </c>
      <c r="AZ28">
        <f t="shared" ca="1" si="10"/>
        <v>167</v>
      </c>
      <c r="BA28">
        <f t="shared" ca="1" si="11"/>
        <v>37</v>
      </c>
    </row>
    <row r="29" spans="1:53" s="7" customFormat="1" x14ac:dyDescent="0.3">
      <c r="A29" s="10">
        <v>23</v>
      </c>
      <c r="B29" s="10">
        <f t="shared" ca="1" si="3"/>
        <v>27</v>
      </c>
      <c r="C29" t="s">
        <v>42</v>
      </c>
      <c r="D29">
        <f t="shared" ca="1" si="4"/>
        <v>3</v>
      </c>
      <c r="E29" s="3" t="str">
        <f t="shared" si="5"/>
        <v>H29:AU29</v>
      </c>
      <c r="F29" s="5">
        <f t="shared" ca="1" si="6"/>
        <v>65</v>
      </c>
      <c r="G29"/>
      <c r="H29">
        <v>1</v>
      </c>
      <c r="I29">
        <v>3</v>
      </c>
      <c r="J29">
        <v>5</v>
      </c>
      <c r="K29" s="5">
        <v>1</v>
      </c>
      <c r="L29" s="5">
        <v>3</v>
      </c>
      <c r="M29" s="5">
        <v>1</v>
      </c>
      <c r="N29" s="5">
        <v>1</v>
      </c>
      <c r="O29" s="5">
        <v>3</v>
      </c>
      <c r="P29" s="5">
        <v>1</v>
      </c>
      <c r="Q29" s="5">
        <v>1</v>
      </c>
      <c r="R29" s="5">
        <v>1</v>
      </c>
      <c r="S29" s="5">
        <v>3</v>
      </c>
      <c r="T29" s="5">
        <v>1</v>
      </c>
      <c r="U29" s="5">
        <v>1</v>
      </c>
      <c r="V29" s="5">
        <v>3</v>
      </c>
      <c r="W29" s="5">
        <v>3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3</v>
      </c>
      <c r="AD29" s="5">
        <v>1</v>
      </c>
      <c r="AE29" s="5">
        <v>1</v>
      </c>
      <c r="AF29" s="5">
        <v>3</v>
      </c>
      <c r="AG29" s="5">
        <v>1</v>
      </c>
      <c r="AH29" s="5">
        <v>3</v>
      </c>
      <c r="AI29" s="5">
        <v>3</v>
      </c>
      <c r="AJ29" s="5">
        <v>1</v>
      </c>
      <c r="AK29" s="5">
        <v>1</v>
      </c>
      <c r="AL29" s="5">
        <v>1</v>
      </c>
      <c r="AM29" s="5">
        <v>1</v>
      </c>
      <c r="AN29" s="5">
        <v>3</v>
      </c>
      <c r="AO29" s="5">
        <v>3</v>
      </c>
      <c r="AP29" s="5">
        <v>1</v>
      </c>
      <c r="AQ29" s="5">
        <v>1</v>
      </c>
      <c r="AR29" s="5">
        <v>1</v>
      </c>
      <c r="AS29"/>
      <c r="AT29"/>
      <c r="AU29"/>
      <c r="AV29"/>
      <c r="AW29">
        <f t="shared" ca="1" si="7"/>
        <v>1</v>
      </c>
      <c r="AX29">
        <f t="shared" ca="1" si="8"/>
        <v>12</v>
      </c>
      <c r="AY29">
        <f t="shared" ca="1" si="9"/>
        <v>24</v>
      </c>
      <c r="AZ29">
        <f t="shared" ca="1" si="10"/>
        <v>65</v>
      </c>
      <c r="BA29">
        <f t="shared" ca="1" si="11"/>
        <v>37</v>
      </c>
    </row>
    <row r="30" spans="1:53" x14ac:dyDescent="0.3">
      <c r="A30" s="10">
        <v>24</v>
      </c>
      <c r="B30" s="10">
        <f t="shared" ca="1" si="3"/>
        <v>18</v>
      </c>
      <c r="C30" t="s">
        <v>46</v>
      </c>
      <c r="D30">
        <f t="shared" ca="1" si="4"/>
        <v>3</v>
      </c>
      <c r="E30" s="3" t="str">
        <f t="shared" si="5"/>
        <v>H30:AU30</v>
      </c>
      <c r="F30" s="5">
        <f t="shared" ca="1" si="6"/>
        <v>93</v>
      </c>
      <c r="H30">
        <v>3</v>
      </c>
      <c r="I30">
        <v>1</v>
      </c>
      <c r="J30">
        <v>1</v>
      </c>
      <c r="K30" s="5">
        <v>3</v>
      </c>
      <c r="L30" s="5">
        <v>1</v>
      </c>
      <c r="M30" s="5">
        <v>3</v>
      </c>
      <c r="N30" s="5">
        <v>1</v>
      </c>
      <c r="O30" s="5">
        <v>1</v>
      </c>
      <c r="P30" s="5">
        <v>1</v>
      </c>
      <c r="Q30" s="5">
        <v>3</v>
      </c>
      <c r="R30" s="5">
        <v>1</v>
      </c>
      <c r="S30" s="5">
        <v>1</v>
      </c>
      <c r="T30" s="5">
        <v>5</v>
      </c>
      <c r="U30" s="5">
        <v>1</v>
      </c>
      <c r="V30" s="5">
        <v>3</v>
      </c>
      <c r="W30" s="5">
        <v>5</v>
      </c>
      <c r="X30" s="5">
        <v>3</v>
      </c>
      <c r="Y30" s="5">
        <v>3</v>
      </c>
      <c r="Z30" s="5">
        <v>3</v>
      </c>
      <c r="AA30" s="5">
        <v>3</v>
      </c>
      <c r="AB30" s="5">
        <v>3</v>
      </c>
      <c r="AC30" s="5">
        <v>3</v>
      </c>
      <c r="AD30" s="5">
        <v>3</v>
      </c>
      <c r="AE30" s="5">
        <v>1</v>
      </c>
      <c r="AF30" s="5">
        <v>3</v>
      </c>
      <c r="AG30" s="5">
        <v>3</v>
      </c>
      <c r="AH30" s="5">
        <v>3</v>
      </c>
      <c r="AI30" s="5">
        <v>1</v>
      </c>
      <c r="AJ30" s="5">
        <v>1</v>
      </c>
      <c r="AK30" s="5">
        <v>5</v>
      </c>
      <c r="AL30" s="5">
        <v>3</v>
      </c>
      <c r="AM30" s="5">
        <v>5</v>
      </c>
      <c r="AN30" s="5">
        <v>3</v>
      </c>
      <c r="AO30" s="5">
        <v>3</v>
      </c>
      <c r="AP30" s="5">
        <v>3</v>
      </c>
      <c r="AQ30" s="5">
        <v>1</v>
      </c>
      <c r="AR30" s="5">
        <v>3</v>
      </c>
      <c r="AW30">
        <f t="shared" ca="1" si="7"/>
        <v>4</v>
      </c>
      <c r="AX30">
        <f t="shared" ca="1" si="8"/>
        <v>20</v>
      </c>
      <c r="AY30">
        <f t="shared" ca="1" si="9"/>
        <v>13</v>
      </c>
      <c r="AZ30">
        <f t="shared" ca="1" si="10"/>
        <v>93</v>
      </c>
      <c r="BA30">
        <f t="shared" ca="1" si="11"/>
        <v>37</v>
      </c>
    </row>
    <row r="31" spans="1:53" x14ac:dyDescent="0.3">
      <c r="A31" s="10">
        <v>25</v>
      </c>
      <c r="B31" s="10">
        <f t="shared" ca="1" si="3"/>
        <v>16</v>
      </c>
      <c r="C31" t="s">
        <v>23</v>
      </c>
      <c r="D31">
        <f t="shared" ca="1" si="4"/>
        <v>3</v>
      </c>
      <c r="E31" s="3" t="str">
        <f t="shared" si="5"/>
        <v>H31:AU31</v>
      </c>
      <c r="F31" s="5">
        <f t="shared" ca="1" si="6"/>
        <v>101</v>
      </c>
      <c r="H31">
        <v>3</v>
      </c>
      <c r="I31">
        <v>1</v>
      </c>
      <c r="J31">
        <v>3</v>
      </c>
      <c r="K31" s="5">
        <v>3</v>
      </c>
      <c r="L31" s="5">
        <v>3</v>
      </c>
      <c r="M31" s="5">
        <v>1</v>
      </c>
      <c r="N31" s="5">
        <v>3</v>
      </c>
      <c r="O31" s="5">
        <v>1</v>
      </c>
      <c r="P31" s="5">
        <v>1</v>
      </c>
      <c r="Q31" s="5">
        <v>3</v>
      </c>
      <c r="R31" s="5">
        <v>1</v>
      </c>
      <c r="S31" s="5">
        <v>1</v>
      </c>
      <c r="T31" s="5">
        <v>3</v>
      </c>
      <c r="U31" s="5">
        <v>3</v>
      </c>
      <c r="V31" s="5">
        <v>5</v>
      </c>
      <c r="W31" s="5">
        <v>1</v>
      </c>
      <c r="X31" s="5">
        <v>3</v>
      </c>
      <c r="Y31" s="5">
        <v>3</v>
      </c>
      <c r="Z31" s="5">
        <v>5</v>
      </c>
      <c r="AA31" s="5">
        <v>1</v>
      </c>
      <c r="AB31" s="5">
        <v>3</v>
      </c>
      <c r="AC31" s="5">
        <v>5</v>
      </c>
      <c r="AD31" s="5">
        <v>3</v>
      </c>
      <c r="AE31" s="5">
        <v>3</v>
      </c>
      <c r="AF31" s="5">
        <v>3</v>
      </c>
      <c r="AG31" s="5">
        <v>5</v>
      </c>
      <c r="AH31" s="5">
        <v>1</v>
      </c>
      <c r="AI31" s="5">
        <v>1</v>
      </c>
      <c r="AJ31" s="5">
        <v>3</v>
      </c>
      <c r="AK31" s="5">
        <v>5</v>
      </c>
      <c r="AL31" s="5">
        <v>5</v>
      </c>
      <c r="AM31" s="5">
        <v>3</v>
      </c>
      <c r="AN31" s="5">
        <v>3</v>
      </c>
      <c r="AO31" s="5">
        <v>3</v>
      </c>
      <c r="AP31" s="5">
        <v>3</v>
      </c>
      <c r="AQ31" s="5">
        <v>3</v>
      </c>
      <c r="AR31" s="5">
        <v>1</v>
      </c>
      <c r="AW31">
        <f t="shared" ca="1" si="7"/>
        <v>6</v>
      </c>
      <c r="AX31">
        <f t="shared" ca="1" si="8"/>
        <v>20</v>
      </c>
      <c r="AY31">
        <f t="shared" ca="1" si="9"/>
        <v>11</v>
      </c>
      <c r="AZ31">
        <f t="shared" ca="1" si="10"/>
        <v>101</v>
      </c>
      <c r="BA31">
        <f t="shared" ca="1" si="11"/>
        <v>37</v>
      </c>
    </row>
    <row r="32" spans="1:53" x14ac:dyDescent="0.3">
      <c r="A32" s="10">
        <v>26</v>
      </c>
      <c r="B32" s="10">
        <f t="shared" ca="1" si="3"/>
        <v>14</v>
      </c>
      <c r="C32" t="s">
        <v>43</v>
      </c>
      <c r="D32">
        <f t="shared" ca="1" si="4"/>
        <v>3</v>
      </c>
      <c r="E32" s="3" t="str">
        <f t="shared" si="5"/>
        <v>H32:AU32</v>
      </c>
      <c r="F32" s="5">
        <f t="shared" ca="1" si="6"/>
        <v>115</v>
      </c>
      <c r="H32">
        <v>3</v>
      </c>
      <c r="I32">
        <v>3</v>
      </c>
      <c r="J32">
        <v>1</v>
      </c>
      <c r="K32" s="5">
        <v>5</v>
      </c>
      <c r="L32" s="5">
        <v>3</v>
      </c>
      <c r="M32" s="5">
        <v>3</v>
      </c>
      <c r="N32" s="5">
        <v>5</v>
      </c>
      <c r="O32" s="5">
        <v>5</v>
      </c>
      <c r="P32" s="5">
        <v>1</v>
      </c>
      <c r="Q32" s="5">
        <v>5</v>
      </c>
      <c r="R32" s="5">
        <v>3</v>
      </c>
      <c r="S32" s="5">
        <v>3</v>
      </c>
      <c r="T32" s="5">
        <v>1</v>
      </c>
      <c r="U32" s="5">
        <v>3</v>
      </c>
      <c r="V32" s="5">
        <v>3</v>
      </c>
      <c r="W32" s="5">
        <v>3</v>
      </c>
      <c r="X32" s="5">
        <v>3</v>
      </c>
      <c r="Y32" s="5">
        <v>3</v>
      </c>
      <c r="Z32" s="5">
        <v>5</v>
      </c>
      <c r="AA32" s="5">
        <v>3</v>
      </c>
      <c r="AB32" s="5">
        <v>3</v>
      </c>
      <c r="AC32" s="5">
        <v>5</v>
      </c>
      <c r="AD32" s="5">
        <v>3</v>
      </c>
      <c r="AE32" s="5">
        <v>3</v>
      </c>
      <c r="AF32" s="5">
        <v>3</v>
      </c>
      <c r="AG32" s="5">
        <v>5</v>
      </c>
      <c r="AH32" s="5">
        <v>1</v>
      </c>
      <c r="AI32" s="5">
        <v>3</v>
      </c>
      <c r="AJ32" s="5">
        <v>3</v>
      </c>
      <c r="AK32" s="5">
        <v>5</v>
      </c>
      <c r="AL32" s="5">
        <v>5</v>
      </c>
      <c r="AM32" s="5">
        <v>1</v>
      </c>
      <c r="AN32" s="5">
        <v>3</v>
      </c>
      <c r="AO32" s="5">
        <v>3</v>
      </c>
      <c r="AP32" s="5">
        <v>3</v>
      </c>
      <c r="AQ32" s="5">
        <v>1</v>
      </c>
      <c r="AR32" s="5">
        <v>1</v>
      </c>
      <c r="AW32">
        <f t="shared" ref="AW32" ca="1" si="30">COUNTIF(INDIRECT(E32),5)</f>
        <v>9</v>
      </c>
      <c r="AX32">
        <f t="shared" ref="AX32" ca="1" si="31">COUNTIF(INDIRECT(E32),3)</f>
        <v>21</v>
      </c>
      <c r="AY32">
        <f t="shared" ref="AY32" ca="1" si="32">COUNTIF(INDIRECT(E32),1)</f>
        <v>7</v>
      </c>
      <c r="AZ32">
        <f t="shared" ref="AZ32" ca="1" si="33">AW32*5+3*AX32+AY32</f>
        <v>115</v>
      </c>
      <c r="BA32">
        <f t="shared" ref="BA32" ca="1" si="34">SUM(AW32:AY32)</f>
        <v>37</v>
      </c>
    </row>
    <row r="33" spans="1:53" x14ac:dyDescent="0.3">
      <c r="A33" s="10">
        <v>27</v>
      </c>
      <c r="B33" s="10">
        <f t="shared" ca="1" si="3"/>
        <v>14</v>
      </c>
      <c r="C33" t="s">
        <v>0</v>
      </c>
      <c r="D33">
        <f t="shared" ca="1" si="4"/>
        <v>3</v>
      </c>
      <c r="E33" s="3" t="str">
        <f t="shared" si="5"/>
        <v>H33:AU33</v>
      </c>
      <c r="F33" s="5">
        <f t="shared" ca="1" si="6"/>
        <v>115</v>
      </c>
      <c r="H33">
        <v>3</v>
      </c>
      <c r="I33">
        <v>5</v>
      </c>
      <c r="J33">
        <v>1</v>
      </c>
      <c r="K33" s="5">
        <v>3</v>
      </c>
      <c r="L33" s="5">
        <v>3</v>
      </c>
      <c r="M33" s="5">
        <v>1</v>
      </c>
      <c r="N33" s="5">
        <v>5</v>
      </c>
      <c r="O33" s="5">
        <v>5</v>
      </c>
      <c r="P33" s="5">
        <v>1</v>
      </c>
      <c r="Q33" s="5">
        <v>5</v>
      </c>
      <c r="R33" s="5">
        <v>3</v>
      </c>
      <c r="S33" s="5">
        <v>5</v>
      </c>
      <c r="T33" s="5">
        <v>3</v>
      </c>
      <c r="U33" s="5">
        <v>5</v>
      </c>
      <c r="V33" s="5">
        <v>3</v>
      </c>
      <c r="W33" s="5">
        <v>1</v>
      </c>
      <c r="X33" s="5">
        <v>5</v>
      </c>
      <c r="Y33" s="5">
        <v>3</v>
      </c>
      <c r="Z33" s="5">
        <v>3</v>
      </c>
      <c r="AA33" s="5">
        <v>1</v>
      </c>
      <c r="AB33" s="5">
        <v>5</v>
      </c>
      <c r="AC33" s="5">
        <v>3</v>
      </c>
      <c r="AD33" s="5">
        <v>3</v>
      </c>
      <c r="AE33" s="5">
        <v>3</v>
      </c>
      <c r="AF33" s="5">
        <v>5</v>
      </c>
      <c r="AG33" s="5">
        <v>1</v>
      </c>
      <c r="AH33" s="5">
        <v>3</v>
      </c>
      <c r="AI33" s="5">
        <v>3</v>
      </c>
      <c r="AJ33" s="5">
        <v>3</v>
      </c>
      <c r="AK33" s="5">
        <v>1</v>
      </c>
      <c r="AL33" s="5">
        <v>3</v>
      </c>
      <c r="AM33" s="5">
        <v>3</v>
      </c>
      <c r="AN33" s="5">
        <v>3</v>
      </c>
      <c r="AO33" s="5">
        <v>5</v>
      </c>
      <c r="AP33" s="5">
        <v>3</v>
      </c>
      <c r="AQ33" s="5">
        <v>1</v>
      </c>
      <c r="AR33" s="5">
        <v>3</v>
      </c>
      <c r="AW33">
        <f t="shared" ca="1" si="7"/>
        <v>10</v>
      </c>
      <c r="AX33">
        <f t="shared" ca="1" si="8"/>
        <v>19</v>
      </c>
      <c r="AY33">
        <f t="shared" ca="1" si="9"/>
        <v>8</v>
      </c>
      <c r="AZ33">
        <f t="shared" ca="1" si="10"/>
        <v>115</v>
      </c>
      <c r="BA33">
        <f t="shared" ca="1" si="11"/>
        <v>37</v>
      </c>
    </row>
    <row r="34" spans="1:53" x14ac:dyDescent="0.3">
      <c r="A34" s="10">
        <v>28</v>
      </c>
      <c r="B34" s="10">
        <f t="shared" ca="1" si="3"/>
        <v>12</v>
      </c>
      <c r="C34" t="s">
        <v>44</v>
      </c>
      <c r="D34">
        <f t="shared" ca="1" si="4"/>
        <v>3</v>
      </c>
      <c r="E34" s="3" t="str">
        <f t="shared" si="5"/>
        <v>H34:AU34</v>
      </c>
      <c r="F34" s="5">
        <f t="shared" ca="1" si="6"/>
        <v>127</v>
      </c>
      <c r="H34">
        <v>3</v>
      </c>
      <c r="I34">
        <v>5</v>
      </c>
      <c r="J34">
        <v>5</v>
      </c>
      <c r="K34" s="5">
        <v>1</v>
      </c>
      <c r="L34" s="5">
        <v>3</v>
      </c>
      <c r="M34" s="5">
        <v>3</v>
      </c>
      <c r="N34" s="5">
        <v>5</v>
      </c>
      <c r="O34" s="5">
        <v>5</v>
      </c>
      <c r="P34" s="5">
        <v>5</v>
      </c>
      <c r="Q34" s="5">
        <v>3</v>
      </c>
      <c r="R34" s="5">
        <v>5</v>
      </c>
      <c r="S34" s="5">
        <v>1</v>
      </c>
      <c r="T34" s="5">
        <v>5</v>
      </c>
      <c r="U34" s="5">
        <v>3</v>
      </c>
      <c r="V34" s="5">
        <v>3</v>
      </c>
      <c r="W34" s="5">
        <v>3</v>
      </c>
      <c r="X34" s="5">
        <v>3</v>
      </c>
      <c r="Y34" s="5">
        <v>3</v>
      </c>
      <c r="Z34" s="5">
        <v>5</v>
      </c>
      <c r="AA34" s="5">
        <v>3</v>
      </c>
      <c r="AB34" s="5">
        <v>3</v>
      </c>
      <c r="AC34" s="5">
        <v>5</v>
      </c>
      <c r="AD34" s="5">
        <v>3</v>
      </c>
      <c r="AE34" s="5">
        <v>3</v>
      </c>
      <c r="AF34" s="5">
        <v>1</v>
      </c>
      <c r="AG34" s="5">
        <v>3</v>
      </c>
      <c r="AH34" s="5">
        <v>1</v>
      </c>
      <c r="AI34" s="5">
        <v>3</v>
      </c>
      <c r="AJ34" s="5">
        <v>3</v>
      </c>
      <c r="AK34" s="5">
        <v>1</v>
      </c>
      <c r="AL34" s="5">
        <v>3</v>
      </c>
      <c r="AM34" s="5">
        <v>5</v>
      </c>
      <c r="AN34" s="5">
        <v>3</v>
      </c>
      <c r="AO34" s="5">
        <v>5</v>
      </c>
      <c r="AP34" s="5">
        <v>3</v>
      </c>
      <c r="AQ34" s="5">
        <v>5</v>
      </c>
      <c r="AR34" s="5">
        <v>5</v>
      </c>
      <c r="AW34">
        <f t="shared" ca="1" si="7"/>
        <v>13</v>
      </c>
      <c r="AX34">
        <f t="shared" ca="1" si="8"/>
        <v>19</v>
      </c>
      <c r="AY34">
        <f t="shared" ca="1" si="9"/>
        <v>5</v>
      </c>
      <c r="AZ34">
        <f t="shared" ca="1" si="10"/>
        <v>127</v>
      </c>
      <c r="BA34">
        <f t="shared" ca="1" si="11"/>
        <v>37</v>
      </c>
    </row>
    <row r="35" spans="1:53" x14ac:dyDescent="0.3">
      <c r="A35" s="10">
        <v>29</v>
      </c>
      <c r="B35" s="10">
        <f t="shared" ca="1" si="3"/>
        <v>17</v>
      </c>
      <c r="C35" t="s">
        <v>47</v>
      </c>
      <c r="D35">
        <f t="shared" ca="1" si="4"/>
        <v>3</v>
      </c>
      <c r="E35" s="3" t="str">
        <f t="shared" si="5"/>
        <v>H35:AU35</v>
      </c>
      <c r="F35" s="5">
        <f t="shared" ca="1" si="6"/>
        <v>95</v>
      </c>
      <c r="H35">
        <v>5</v>
      </c>
      <c r="I35">
        <v>3</v>
      </c>
      <c r="J35">
        <v>5</v>
      </c>
      <c r="K35" s="5">
        <v>1</v>
      </c>
      <c r="L35" s="5">
        <v>1</v>
      </c>
      <c r="M35" s="5">
        <v>3</v>
      </c>
      <c r="N35" s="5">
        <v>3</v>
      </c>
      <c r="O35" s="5">
        <v>1</v>
      </c>
      <c r="P35" s="5">
        <v>3</v>
      </c>
      <c r="Q35" s="5">
        <v>5</v>
      </c>
      <c r="R35" s="5">
        <v>3</v>
      </c>
      <c r="S35" s="5">
        <v>3</v>
      </c>
      <c r="T35" s="5">
        <v>3</v>
      </c>
      <c r="U35" s="5">
        <v>5</v>
      </c>
      <c r="V35" s="5">
        <v>1</v>
      </c>
      <c r="W35" s="5">
        <v>1</v>
      </c>
      <c r="X35" s="5">
        <v>1</v>
      </c>
      <c r="Y35" s="5">
        <v>1</v>
      </c>
      <c r="Z35" s="5">
        <v>3</v>
      </c>
      <c r="AA35" s="5">
        <v>1</v>
      </c>
      <c r="AB35" s="5">
        <v>3</v>
      </c>
      <c r="AC35" s="5">
        <v>5</v>
      </c>
      <c r="AD35" s="5">
        <v>5</v>
      </c>
      <c r="AE35" s="5">
        <v>1</v>
      </c>
      <c r="AF35" s="5">
        <v>1</v>
      </c>
      <c r="AG35" s="5">
        <v>1</v>
      </c>
      <c r="AH35" s="5">
        <v>5</v>
      </c>
      <c r="AI35" s="5">
        <v>5</v>
      </c>
      <c r="AJ35" s="5">
        <v>1</v>
      </c>
      <c r="AK35" s="5">
        <v>1</v>
      </c>
      <c r="AL35" s="5">
        <v>1</v>
      </c>
      <c r="AM35" s="5">
        <v>1</v>
      </c>
      <c r="AN35" s="5">
        <v>1</v>
      </c>
      <c r="AO35" s="5">
        <v>1</v>
      </c>
      <c r="AP35" s="5">
        <v>3</v>
      </c>
      <c r="AQ35" s="5">
        <v>5</v>
      </c>
      <c r="AR35" s="5">
        <v>3</v>
      </c>
      <c r="AW35">
        <f t="shared" ca="1" si="7"/>
        <v>9</v>
      </c>
      <c r="AX35">
        <f t="shared" ca="1" si="8"/>
        <v>11</v>
      </c>
      <c r="AY35">
        <f t="shared" ca="1" si="9"/>
        <v>17</v>
      </c>
      <c r="AZ35">
        <f t="shared" ca="1" si="10"/>
        <v>95</v>
      </c>
      <c r="BA35">
        <f t="shared" ca="1" si="11"/>
        <v>37</v>
      </c>
    </row>
    <row r="36" spans="1:53" x14ac:dyDescent="0.3">
      <c r="E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53" x14ac:dyDescent="0.3">
      <c r="E37" s="3"/>
      <c r="K37" s="5"/>
      <c r="L37" s="5"/>
      <c r="M37" s="5"/>
      <c r="N37" s="5"/>
      <c r="O37" s="5"/>
    </row>
    <row r="38" spans="1:53" x14ac:dyDescent="0.3">
      <c r="E38" s="3"/>
      <c r="K38" s="5"/>
      <c r="L38" s="5"/>
      <c r="M38" s="5"/>
      <c r="N38" s="5"/>
      <c r="O38" s="5"/>
    </row>
    <row r="39" spans="1:53" x14ac:dyDescent="0.3">
      <c r="A39" s="10">
        <v>1</v>
      </c>
      <c r="B39" s="10">
        <v>8</v>
      </c>
      <c r="C39" t="s">
        <v>51</v>
      </c>
      <c r="E39" s="3"/>
      <c r="K39" s="5"/>
      <c r="L39" s="5"/>
      <c r="M39" s="5"/>
      <c r="N39" s="5"/>
      <c r="O39" s="5"/>
    </row>
    <row r="40" spans="1:53" x14ac:dyDescent="0.3">
      <c r="A40" s="10">
        <v>2</v>
      </c>
      <c r="B40" s="10">
        <v>22</v>
      </c>
      <c r="C40" t="s">
        <v>68</v>
      </c>
      <c r="E40" s="3"/>
      <c r="K40" s="5"/>
      <c r="L40" s="5"/>
      <c r="M40" s="5"/>
      <c r="N40" s="5"/>
      <c r="O40" s="5"/>
    </row>
    <row r="41" spans="1:53" x14ac:dyDescent="0.3">
      <c r="A41" s="10">
        <v>3</v>
      </c>
      <c r="B41" s="10">
        <v>16</v>
      </c>
      <c r="C41" t="s">
        <v>70</v>
      </c>
      <c r="E41" s="3"/>
      <c r="K41" s="5"/>
      <c r="L41" s="5"/>
      <c r="M41" s="5"/>
      <c r="N41" s="5"/>
      <c r="O41" s="5"/>
    </row>
    <row r="42" spans="1:53" x14ac:dyDescent="0.3">
      <c r="A42" s="10">
        <v>4</v>
      </c>
      <c r="B42" s="10">
        <v>5</v>
      </c>
      <c r="C42" t="s">
        <v>80</v>
      </c>
      <c r="E42" s="3"/>
      <c r="K42" s="5"/>
      <c r="L42" s="5"/>
      <c r="M42" s="5"/>
      <c r="N42" s="5"/>
      <c r="O42" s="5"/>
    </row>
    <row r="43" spans="1:53" x14ac:dyDescent="0.3">
      <c r="A43" s="10">
        <v>5</v>
      </c>
      <c r="B43" s="10">
        <v>32</v>
      </c>
      <c r="C43" t="s">
        <v>54</v>
      </c>
    </row>
    <row r="44" spans="1:53" x14ac:dyDescent="0.3">
      <c r="A44" s="10">
        <v>6</v>
      </c>
      <c r="B44" s="10">
        <v>21</v>
      </c>
      <c r="C44" t="s">
        <v>73</v>
      </c>
    </row>
    <row r="45" spans="1:53" x14ac:dyDescent="0.3">
      <c r="A45" s="10">
        <v>7</v>
      </c>
      <c r="B45" s="10">
        <v>3</v>
      </c>
      <c r="C45" t="s">
        <v>71</v>
      </c>
    </row>
    <row r="46" spans="1:53" x14ac:dyDescent="0.3">
      <c r="A46" s="10">
        <v>8</v>
      </c>
      <c r="B46" s="10">
        <v>33</v>
      </c>
      <c r="C46" t="s">
        <v>75</v>
      </c>
    </row>
    <row r="47" spans="1:53" x14ac:dyDescent="0.3">
      <c r="A47" s="10">
        <v>9</v>
      </c>
      <c r="B47" s="10">
        <v>23</v>
      </c>
      <c r="C47" t="s">
        <v>61</v>
      </c>
    </row>
    <row r="48" spans="1:53" x14ac:dyDescent="0.3">
      <c r="A48" s="10">
        <v>10</v>
      </c>
      <c r="B48" s="10">
        <v>12</v>
      </c>
      <c r="C48" t="s">
        <v>82</v>
      </c>
    </row>
    <row r="49" spans="1:3" x14ac:dyDescent="0.3">
      <c r="A49" s="10">
        <v>11</v>
      </c>
      <c r="B49" s="10">
        <v>15</v>
      </c>
      <c r="C49" t="s">
        <v>78</v>
      </c>
    </row>
    <row r="50" spans="1:3" x14ac:dyDescent="0.3">
      <c r="A50" s="10">
        <v>12</v>
      </c>
      <c r="B50" s="10">
        <v>18</v>
      </c>
      <c r="C50" t="s">
        <v>58</v>
      </c>
    </row>
    <row r="51" spans="1:3" x14ac:dyDescent="0.3">
      <c r="A51" s="10">
        <v>13</v>
      </c>
      <c r="B51" s="10">
        <v>29</v>
      </c>
      <c r="C51" t="s">
        <v>79</v>
      </c>
    </row>
    <row r="52" spans="1:3" x14ac:dyDescent="0.3">
      <c r="A52" s="10">
        <v>14</v>
      </c>
      <c r="B52" s="10">
        <v>2</v>
      </c>
      <c r="C52" t="s">
        <v>83</v>
      </c>
    </row>
    <row r="53" spans="1:3" x14ac:dyDescent="0.3">
      <c r="A53" s="10">
        <v>15</v>
      </c>
      <c r="B53" s="10">
        <v>28</v>
      </c>
      <c r="C53" t="s">
        <v>81</v>
      </c>
    </row>
    <row r="54" spans="1:3" x14ac:dyDescent="0.3">
      <c r="A54" s="10">
        <v>16</v>
      </c>
      <c r="B54" s="10">
        <v>30</v>
      </c>
      <c r="C54" t="s">
        <v>60</v>
      </c>
    </row>
    <row r="55" spans="1:3" x14ac:dyDescent="0.3">
      <c r="A55" s="10">
        <v>17</v>
      </c>
      <c r="B55" s="10">
        <v>14</v>
      </c>
      <c r="C55" t="s">
        <v>48</v>
      </c>
    </row>
    <row r="56" spans="1:3" x14ac:dyDescent="0.3">
      <c r="A56" s="10">
        <v>18</v>
      </c>
      <c r="B56" s="10">
        <v>25</v>
      </c>
      <c r="C56" t="s">
        <v>76</v>
      </c>
    </row>
    <row r="57" spans="1:3" x14ac:dyDescent="0.3">
      <c r="A57" s="10">
        <v>19</v>
      </c>
      <c r="B57" s="10">
        <v>7</v>
      </c>
      <c r="C57" t="s">
        <v>59</v>
      </c>
    </row>
    <row r="58" spans="1:3" x14ac:dyDescent="0.3">
      <c r="A58" s="10">
        <v>20</v>
      </c>
      <c r="B58" s="10">
        <v>4</v>
      </c>
      <c r="C58" t="s">
        <v>74</v>
      </c>
    </row>
    <row r="59" spans="1:3" x14ac:dyDescent="0.3">
      <c r="A59" s="10">
        <v>21</v>
      </c>
      <c r="B59" s="10">
        <v>13</v>
      </c>
      <c r="C59" t="s">
        <v>63</v>
      </c>
    </row>
    <row r="60" spans="1:3" x14ac:dyDescent="0.3">
      <c r="A60" s="10">
        <v>22</v>
      </c>
      <c r="B60" s="10">
        <v>17</v>
      </c>
      <c r="C60" t="s">
        <v>66</v>
      </c>
    </row>
    <row r="61" spans="1:3" x14ac:dyDescent="0.3">
      <c r="A61" s="10">
        <v>23</v>
      </c>
      <c r="B61" s="10">
        <v>35</v>
      </c>
      <c r="C61" t="s">
        <v>49</v>
      </c>
    </row>
    <row r="62" spans="1:3" x14ac:dyDescent="0.3">
      <c r="A62" s="10">
        <v>24</v>
      </c>
      <c r="B62" s="10">
        <v>6</v>
      </c>
      <c r="C62" t="s">
        <v>69</v>
      </c>
    </row>
    <row r="63" spans="1:3" x14ac:dyDescent="0.3">
      <c r="A63" s="10">
        <v>25</v>
      </c>
      <c r="B63" s="10">
        <v>31</v>
      </c>
      <c r="C63" t="s">
        <v>57</v>
      </c>
    </row>
    <row r="64" spans="1:3" x14ac:dyDescent="0.3">
      <c r="A64" s="10">
        <v>26</v>
      </c>
      <c r="B64" s="10">
        <v>9</v>
      </c>
      <c r="C64" t="s">
        <v>56</v>
      </c>
    </row>
    <row r="65" spans="1:3" x14ac:dyDescent="0.3">
      <c r="A65" s="10">
        <v>27</v>
      </c>
      <c r="B65" s="10">
        <v>1</v>
      </c>
      <c r="C65" t="s">
        <v>67</v>
      </c>
    </row>
    <row r="66" spans="1:3" x14ac:dyDescent="0.3">
      <c r="A66" s="10">
        <v>28</v>
      </c>
      <c r="B66" s="10">
        <v>10</v>
      </c>
      <c r="C66" t="s">
        <v>65</v>
      </c>
    </row>
    <row r="67" spans="1:3" x14ac:dyDescent="0.3">
      <c r="A67" s="10">
        <v>29</v>
      </c>
      <c r="B67" s="10">
        <v>34</v>
      </c>
      <c r="C67" t="s">
        <v>62</v>
      </c>
    </row>
    <row r="68" spans="1:3" x14ac:dyDescent="0.3">
      <c r="A68" s="10">
        <v>30</v>
      </c>
      <c r="B68" s="10">
        <v>37</v>
      </c>
      <c r="C68" t="s">
        <v>52</v>
      </c>
    </row>
    <row r="69" spans="1:3" x14ac:dyDescent="0.3">
      <c r="A69" s="10">
        <v>31</v>
      </c>
      <c r="B69" s="10">
        <v>24</v>
      </c>
      <c r="C69" t="s">
        <v>77</v>
      </c>
    </row>
    <row r="70" spans="1:3" x14ac:dyDescent="0.3">
      <c r="A70" s="10">
        <v>32</v>
      </c>
      <c r="B70" s="10">
        <v>27</v>
      </c>
      <c r="C70" t="s">
        <v>72</v>
      </c>
    </row>
    <row r="71" spans="1:3" x14ac:dyDescent="0.3">
      <c r="A71" s="10">
        <v>33</v>
      </c>
      <c r="B71" s="10">
        <v>26</v>
      </c>
      <c r="C71" t="s">
        <v>53</v>
      </c>
    </row>
    <row r="72" spans="1:3" x14ac:dyDescent="0.3">
      <c r="A72" s="10">
        <v>34</v>
      </c>
      <c r="B72" s="10">
        <v>36</v>
      </c>
      <c r="C72" t="s">
        <v>55</v>
      </c>
    </row>
    <row r="73" spans="1:3" x14ac:dyDescent="0.3">
      <c r="A73" s="10">
        <v>35</v>
      </c>
      <c r="B73" s="10">
        <v>19</v>
      </c>
      <c r="C73" t="s">
        <v>50</v>
      </c>
    </row>
    <row r="74" spans="1:3" x14ac:dyDescent="0.3">
      <c r="A74" s="10">
        <v>36</v>
      </c>
      <c r="B74" s="10">
        <v>20</v>
      </c>
      <c r="C74" t="s">
        <v>64</v>
      </c>
    </row>
    <row r="75" spans="1:3" x14ac:dyDescent="0.3">
      <c r="A75" s="10">
        <v>37</v>
      </c>
      <c r="B75" s="10">
        <v>11</v>
      </c>
      <c r="C75" t="s">
        <v>84</v>
      </c>
    </row>
  </sheetData>
  <sortState ref="C39:C75">
    <sortCondition ref="C39"/>
  </sortState>
  <conditionalFormatting sqref="H4:AU4">
    <cfRule type="cellIs" dxfId="5" priority="6" operator="equal">
      <formula>8</formula>
    </cfRule>
  </conditionalFormatting>
  <conditionalFormatting sqref="H3:AU3">
    <cfRule type="cellIs" dxfId="4" priority="2" operator="equal">
      <formula>8</formula>
    </cfRule>
  </conditionalFormatting>
  <conditionalFormatting sqref="H2:AU2">
    <cfRule type="cellIs" dxfId="3" priority="1" operator="equal">
      <formula>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CB4E8-77D5-4A91-8F0A-5E81508E9ED4}">
  <dimension ref="A1:BA81"/>
  <sheetViews>
    <sheetView tabSelected="1" topLeftCell="B1" zoomScale="130" zoomScaleNormal="130" workbookViewId="0">
      <pane xSplit="5" ySplit="6" topLeftCell="G7" activePane="bottomRight" state="frozen"/>
      <selection activeCell="B1" sqref="B1"/>
      <selection pane="topRight" activeCell="G1" sqref="G1"/>
      <selection pane="bottomLeft" activeCell="B7" sqref="B7"/>
      <selection pane="bottomRight" activeCell="F5" sqref="F5"/>
    </sheetView>
  </sheetViews>
  <sheetFormatPr defaultRowHeight="14.4" x14ac:dyDescent="0.3"/>
  <cols>
    <col min="1" max="1" width="0" style="10" hidden="1" customWidth="1"/>
    <col min="2" max="2" width="11.21875" style="10" customWidth="1"/>
    <col min="3" max="3" width="51.109375" customWidth="1"/>
    <col min="4" max="4" width="4.5546875" hidden="1" customWidth="1"/>
    <col min="5" max="5" width="9.5546875" hidden="1" customWidth="1"/>
    <col min="6" max="6" width="8.5546875" style="12" bestFit="1" customWidth="1"/>
    <col min="7" max="7" width="11.21875" bestFit="1" customWidth="1"/>
    <col min="8" max="44" width="10.77734375" style="10" customWidth="1"/>
    <col min="45" max="47" width="0" hidden="1" customWidth="1"/>
    <col min="48" max="48" width="6" customWidth="1"/>
    <col min="49" max="53" width="0" hidden="1" customWidth="1"/>
  </cols>
  <sheetData>
    <row r="1" spans="1:53" ht="25.8" x14ac:dyDescent="0.5">
      <c r="C1" s="2" t="s">
        <v>85</v>
      </c>
      <c r="J1" s="21"/>
      <c r="K1" s="9"/>
    </row>
    <row r="2" spans="1:53" hidden="1" x14ac:dyDescent="0.3">
      <c r="B2" s="10" t="s">
        <v>5</v>
      </c>
      <c r="C2" t="s">
        <v>10</v>
      </c>
      <c r="D2">
        <v>7</v>
      </c>
      <c r="F2" s="12" t="s">
        <v>17</v>
      </c>
      <c r="H2" s="10">
        <f t="shared" ref="H2:AU2" si="0">COUNTIF(H7:H41,5)</f>
        <v>10</v>
      </c>
      <c r="I2" s="10">
        <f t="shared" si="0"/>
        <v>10</v>
      </c>
      <c r="J2" s="10">
        <f t="shared" si="0"/>
        <v>10</v>
      </c>
      <c r="K2" s="10">
        <f t="shared" si="0"/>
        <v>10</v>
      </c>
      <c r="L2" s="10">
        <f t="shared" si="0"/>
        <v>10</v>
      </c>
      <c r="M2" s="10">
        <f t="shared" si="0"/>
        <v>10</v>
      </c>
      <c r="N2" s="10">
        <f t="shared" si="0"/>
        <v>10</v>
      </c>
      <c r="O2" s="10">
        <f t="shared" si="0"/>
        <v>10</v>
      </c>
      <c r="P2" s="10">
        <f t="shared" si="0"/>
        <v>10</v>
      </c>
      <c r="Q2" s="10">
        <f t="shared" si="0"/>
        <v>10</v>
      </c>
      <c r="R2" s="10">
        <f t="shared" si="0"/>
        <v>10</v>
      </c>
      <c r="S2" s="10">
        <f t="shared" si="0"/>
        <v>10</v>
      </c>
      <c r="T2" s="10">
        <f t="shared" si="0"/>
        <v>10</v>
      </c>
      <c r="U2" s="10">
        <f t="shared" si="0"/>
        <v>10</v>
      </c>
      <c r="V2" s="10">
        <f t="shared" si="0"/>
        <v>10</v>
      </c>
      <c r="W2" s="10">
        <f t="shared" si="0"/>
        <v>10</v>
      </c>
      <c r="X2" s="10">
        <f t="shared" si="0"/>
        <v>10</v>
      </c>
      <c r="Y2" s="10">
        <f t="shared" si="0"/>
        <v>10</v>
      </c>
      <c r="Z2" s="10">
        <f t="shared" si="0"/>
        <v>10</v>
      </c>
      <c r="AA2" s="10">
        <f t="shared" si="0"/>
        <v>10</v>
      </c>
      <c r="AB2" s="10">
        <f t="shared" si="0"/>
        <v>10</v>
      </c>
      <c r="AC2" s="10">
        <f t="shared" si="0"/>
        <v>10</v>
      </c>
      <c r="AD2" s="10">
        <f t="shared" si="0"/>
        <v>10</v>
      </c>
      <c r="AE2" s="10">
        <f t="shared" si="0"/>
        <v>10</v>
      </c>
      <c r="AF2" s="10">
        <f t="shared" si="0"/>
        <v>10</v>
      </c>
      <c r="AG2" s="10">
        <f t="shared" si="0"/>
        <v>10</v>
      </c>
      <c r="AH2" s="10">
        <f t="shared" si="0"/>
        <v>10</v>
      </c>
      <c r="AI2" s="10">
        <f t="shared" si="0"/>
        <v>10</v>
      </c>
      <c r="AJ2" s="10">
        <f t="shared" si="0"/>
        <v>10</v>
      </c>
      <c r="AK2" s="10">
        <f t="shared" si="0"/>
        <v>10</v>
      </c>
      <c r="AL2" s="10">
        <f t="shared" si="0"/>
        <v>10</v>
      </c>
      <c r="AM2" s="10">
        <f t="shared" si="0"/>
        <v>10</v>
      </c>
      <c r="AN2" s="10">
        <f t="shared" si="0"/>
        <v>10</v>
      </c>
      <c r="AO2" s="10">
        <f t="shared" si="0"/>
        <v>10</v>
      </c>
      <c r="AP2" s="10">
        <f t="shared" si="0"/>
        <v>10</v>
      </c>
      <c r="AQ2" s="10">
        <f t="shared" si="0"/>
        <v>10</v>
      </c>
      <c r="AR2" s="10">
        <f t="shared" si="0"/>
        <v>10</v>
      </c>
      <c r="AS2">
        <f t="shared" si="0"/>
        <v>0</v>
      </c>
      <c r="AT2">
        <f t="shared" si="0"/>
        <v>0</v>
      </c>
      <c r="AU2">
        <f t="shared" si="0"/>
        <v>0</v>
      </c>
    </row>
    <row r="3" spans="1:53" hidden="1" x14ac:dyDescent="0.3">
      <c r="B3" s="10" t="s">
        <v>6</v>
      </c>
      <c r="C3" t="s">
        <v>11</v>
      </c>
      <c r="D3">
        <v>37</v>
      </c>
      <c r="F3" s="12" t="s">
        <v>18</v>
      </c>
      <c r="H3" s="10">
        <f t="shared" ref="H3:AU3" si="1">COUNTIF(H7:H41,3)</f>
        <v>10</v>
      </c>
      <c r="I3" s="10">
        <f t="shared" si="1"/>
        <v>10</v>
      </c>
      <c r="J3" s="10">
        <f t="shared" si="1"/>
        <v>10</v>
      </c>
      <c r="K3" s="10">
        <f t="shared" si="1"/>
        <v>10</v>
      </c>
      <c r="L3" s="10">
        <f t="shared" si="1"/>
        <v>10</v>
      </c>
      <c r="M3" s="10">
        <f t="shared" si="1"/>
        <v>10</v>
      </c>
      <c r="N3" s="10">
        <f t="shared" si="1"/>
        <v>10</v>
      </c>
      <c r="O3" s="10">
        <f t="shared" si="1"/>
        <v>10</v>
      </c>
      <c r="P3" s="10">
        <f t="shared" si="1"/>
        <v>10</v>
      </c>
      <c r="Q3" s="10">
        <f t="shared" si="1"/>
        <v>10</v>
      </c>
      <c r="R3" s="10">
        <f t="shared" si="1"/>
        <v>10</v>
      </c>
      <c r="S3" s="10">
        <f t="shared" si="1"/>
        <v>10</v>
      </c>
      <c r="T3" s="10">
        <f t="shared" si="1"/>
        <v>10</v>
      </c>
      <c r="U3" s="10">
        <f t="shared" si="1"/>
        <v>10</v>
      </c>
      <c r="V3" s="10">
        <f t="shared" si="1"/>
        <v>10</v>
      </c>
      <c r="W3" s="10">
        <f t="shared" si="1"/>
        <v>10</v>
      </c>
      <c r="X3" s="10">
        <f t="shared" si="1"/>
        <v>10</v>
      </c>
      <c r="Y3" s="10">
        <f t="shared" si="1"/>
        <v>10</v>
      </c>
      <c r="Z3" s="10">
        <f t="shared" si="1"/>
        <v>10</v>
      </c>
      <c r="AA3" s="10">
        <f t="shared" si="1"/>
        <v>10</v>
      </c>
      <c r="AB3" s="10">
        <f t="shared" si="1"/>
        <v>10</v>
      </c>
      <c r="AC3" s="10">
        <f t="shared" si="1"/>
        <v>10</v>
      </c>
      <c r="AD3" s="10">
        <f t="shared" si="1"/>
        <v>10</v>
      </c>
      <c r="AE3" s="10">
        <f t="shared" si="1"/>
        <v>10</v>
      </c>
      <c r="AF3" s="10">
        <f t="shared" si="1"/>
        <v>10</v>
      </c>
      <c r="AG3" s="10">
        <f t="shared" si="1"/>
        <v>10</v>
      </c>
      <c r="AH3" s="10">
        <f t="shared" si="1"/>
        <v>10</v>
      </c>
      <c r="AI3" s="10">
        <f t="shared" si="1"/>
        <v>10</v>
      </c>
      <c r="AJ3" s="10">
        <f t="shared" si="1"/>
        <v>10</v>
      </c>
      <c r="AK3" s="10">
        <f t="shared" si="1"/>
        <v>10</v>
      </c>
      <c r="AL3" s="10">
        <f t="shared" si="1"/>
        <v>10</v>
      </c>
      <c r="AM3" s="10">
        <f t="shared" si="1"/>
        <v>10</v>
      </c>
      <c r="AN3" s="10">
        <f t="shared" si="1"/>
        <v>10</v>
      </c>
      <c r="AO3" s="10">
        <f t="shared" si="1"/>
        <v>10</v>
      </c>
      <c r="AP3" s="10">
        <f t="shared" si="1"/>
        <v>10</v>
      </c>
      <c r="AQ3" s="10">
        <f t="shared" si="1"/>
        <v>10</v>
      </c>
      <c r="AR3" s="10">
        <f t="shared" si="1"/>
        <v>10</v>
      </c>
      <c r="AS3">
        <f t="shared" si="1"/>
        <v>0</v>
      </c>
      <c r="AT3">
        <f t="shared" si="1"/>
        <v>0</v>
      </c>
      <c r="AU3">
        <f t="shared" si="1"/>
        <v>0</v>
      </c>
    </row>
    <row r="4" spans="1:53" hidden="1" x14ac:dyDescent="0.3">
      <c r="C4" s="4"/>
      <c r="F4" s="12" t="s">
        <v>19</v>
      </c>
      <c r="H4" s="10">
        <f t="shared" ref="H4:AU4" si="2">COUNTIF(H7:H41,1)</f>
        <v>9</v>
      </c>
      <c r="I4" s="10">
        <f t="shared" si="2"/>
        <v>9</v>
      </c>
      <c r="J4" s="10">
        <f t="shared" si="2"/>
        <v>9</v>
      </c>
      <c r="K4" s="10">
        <f t="shared" si="2"/>
        <v>9</v>
      </c>
      <c r="L4" s="10">
        <f t="shared" si="2"/>
        <v>9</v>
      </c>
      <c r="M4" s="10">
        <f t="shared" si="2"/>
        <v>9</v>
      </c>
      <c r="N4" s="10">
        <f t="shared" si="2"/>
        <v>9</v>
      </c>
      <c r="O4" s="10">
        <f t="shared" si="2"/>
        <v>9</v>
      </c>
      <c r="P4" s="10">
        <f t="shared" si="2"/>
        <v>9</v>
      </c>
      <c r="Q4" s="10">
        <f t="shared" si="2"/>
        <v>9</v>
      </c>
      <c r="R4" s="10">
        <f t="shared" si="2"/>
        <v>9</v>
      </c>
      <c r="S4" s="10">
        <f t="shared" si="2"/>
        <v>9</v>
      </c>
      <c r="T4" s="10">
        <f t="shared" si="2"/>
        <v>9</v>
      </c>
      <c r="U4" s="10">
        <f t="shared" si="2"/>
        <v>9</v>
      </c>
      <c r="V4" s="10">
        <f t="shared" si="2"/>
        <v>9</v>
      </c>
      <c r="W4" s="10">
        <f t="shared" si="2"/>
        <v>9</v>
      </c>
      <c r="X4" s="10">
        <f t="shared" si="2"/>
        <v>9</v>
      </c>
      <c r="Y4" s="10">
        <f t="shared" si="2"/>
        <v>9</v>
      </c>
      <c r="Z4" s="10">
        <f t="shared" si="2"/>
        <v>9</v>
      </c>
      <c r="AA4" s="10">
        <f t="shared" si="2"/>
        <v>9</v>
      </c>
      <c r="AB4" s="10">
        <f t="shared" si="2"/>
        <v>9</v>
      </c>
      <c r="AC4" s="10">
        <f t="shared" si="2"/>
        <v>9</v>
      </c>
      <c r="AD4" s="10">
        <f t="shared" si="2"/>
        <v>9</v>
      </c>
      <c r="AE4" s="10">
        <f t="shared" si="2"/>
        <v>9</v>
      </c>
      <c r="AF4" s="10">
        <f t="shared" si="2"/>
        <v>9</v>
      </c>
      <c r="AG4" s="10">
        <f t="shared" si="2"/>
        <v>9</v>
      </c>
      <c r="AH4" s="10">
        <f t="shared" si="2"/>
        <v>9</v>
      </c>
      <c r="AI4" s="10">
        <f t="shared" si="2"/>
        <v>9</v>
      </c>
      <c r="AJ4" s="10">
        <f t="shared" si="2"/>
        <v>9</v>
      </c>
      <c r="AK4" s="10">
        <f t="shared" si="2"/>
        <v>9</v>
      </c>
      <c r="AL4" s="10">
        <f t="shared" si="2"/>
        <v>9</v>
      </c>
      <c r="AM4" s="10">
        <f t="shared" si="2"/>
        <v>9</v>
      </c>
      <c r="AN4" s="10">
        <f t="shared" si="2"/>
        <v>9</v>
      </c>
      <c r="AO4" s="10">
        <f t="shared" si="2"/>
        <v>9</v>
      </c>
      <c r="AP4" s="10">
        <f t="shared" si="2"/>
        <v>9</v>
      </c>
      <c r="AQ4" s="10">
        <f t="shared" si="2"/>
        <v>9</v>
      </c>
      <c r="AR4" s="10">
        <f t="shared" si="2"/>
        <v>9</v>
      </c>
      <c r="AS4">
        <f t="shared" si="2"/>
        <v>0</v>
      </c>
      <c r="AT4">
        <f t="shared" si="2"/>
        <v>0</v>
      </c>
      <c r="AU4">
        <f t="shared" si="2"/>
        <v>0</v>
      </c>
    </row>
    <row r="5" spans="1:53" ht="15.6" x14ac:dyDescent="0.3">
      <c r="F5" s="13" t="str">
        <f>CONCATENATE("F",$D$2,":F",$D$3)</f>
        <v>F7:F37</v>
      </c>
      <c r="G5" s="23" t="s">
        <v>133</v>
      </c>
      <c r="H5" s="10" t="s">
        <v>132</v>
      </c>
      <c r="I5" s="10" t="s">
        <v>130</v>
      </c>
      <c r="J5" s="10" t="s">
        <v>129</v>
      </c>
      <c r="K5" s="19" t="s">
        <v>128</v>
      </c>
      <c r="L5" s="10" t="s">
        <v>127</v>
      </c>
      <c r="M5" s="10" t="s">
        <v>125</v>
      </c>
      <c r="N5" s="10" t="s">
        <v>124</v>
      </c>
      <c r="O5" s="10" t="s">
        <v>123</v>
      </c>
      <c r="P5" s="10" t="s">
        <v>122</v>
      </c>
      <c r="Q5" s="10" t="s">
        <v>121</v>
      </c>
      <c r="R5" s="10" t="s">
        <v>120</v>
      </c>
      <c r="S5" s="10" t="s">
        <v>119</v>
      </c>
      <c r="T5" s="10" t="s">
        <v>117</v>
      </c>
      <c r="U5" s="10" t="s">
        <v>116</v>
      </c>
      <c r="V5" s="10" t="s">
        <v>115</v>
      </c>
      <c r="W5" s="10" t="s">
        <v>114</v>
      </c>
      <c r="X5" s="10" t="s">
        <v>113</v>
      </c>
      <c r="Y5" s="10" t="s">
        <v>112</v>
      </c>
      <c r="Z5" s="10" t="s">
        <v>111</v>
      </c>
      <c r="AA5" s="10" t="s">
        <v>110</v>
      </c>
      <c r="AB5" s="10" t="s">
        <v>109</v>
      </c>
      <c r="AC5" s="10" t="s">
        <v>108</v>
      </c>
      <c r="AD5" s="10" t="s">
        <v>107</v>
      </c>
      <c r="AE5" s="10" t="s">
        <v>145</v>
      </c>
      <c r="AF5" s="10" t="s">
        <v>106</v>
      </c>
      <c r="AG5" s="10" t="s">
        <v>105</v>
      </c>
      <c r="AH5" s="10" t="s">
        <v>144</v>
      </c>
      <c r="AI5" s="10" t="s">
        <v>104</v>
      </c>
      <c r="AJ5" s="10" t="s">
        <v>103</v>
      </c>
      <c r="AK5" s="10" t="s">
        <v>102</v>
      </c>
      <c r="AL5" s="10" t="s">
        <v>101</v>
      </c>
      <c r="AM5" s="10" t="s">
        <v>100</v>
      </c>
      <c r="AN5" s="10" t="s">
        <v>99</v>
      </c>
      <c r="AO5" s="10" t="s">
        <v>98</v>
      </c>
      <c r="AP5" s="10" t="s">
        <v>135</v>
      </c>
      <c r="AQ5" s="10" t="s">
        <v>97</v>
      </c>
      <c r="AR5" s="10" t="s">
        <v>96</v>
      </c>
    </row>
    <row r="6" spans="1:53" ht="15.6" x14ac:dyDescent="0.3">
      <c r="A6" s="9" t="s">
        <v>1</v>
      </c>
      <c r="B6" s="16" t="s">
        <v>87</v>
      </c>
      <c r="C6" s="17" t="s">
        <v>136</v>
      </c>
      <c r="D6" s="1" t="s">
        <v>8</v>
      </c>
      <c r="E6" s="1" t="s">
        <v>7</v>
      </c>
      <c r="F6" s="16" t="s">
        <v>4</v>
      </c>
      <c r="G6" s="23" t="s">
        <v>134</v>
      </c>
      <c r="H6" s="9">
        <v>1</v>
      </c>
      <c r="I6" s="9">
        <v>2</v>
      </c>
      <c r="J6" s="9">
        <v>3</v>
      </c>
      <c r="K6" s="9">
        <v>4</v>
      </c>
      <c r="L6" s="9">
        <v>5</v>
      </c>
      <c r="M6" s="9">
        <v>6</v>
      </c>
      <c r="N6" s="9">
        <v>7</v>
      </c>
      <c r="O6" s="14">
        <v>8</v>
      </c>
      <c r="P6" s="9">
        <v>9</v>
      </c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9">
        <v>17</v>
      </c>
      <c r="Y6" s="9">
        <v>18</v>
      </c>
      <c r="Z6" s="9">
        <v>19</v>
      </c>
      <c r="AA6" s="9">
        <v>20</v>
      </c>
      <c r="AB6" s="9">
        <v>21</v>
      </c>
      <c r="AC6" s="9">
        <v>22</v>
      </c>
      <c r="AD6" s="9">
        <v>23</v>
      </c>
      <c r="AE6" s="9">
        <v>24</v>
      </c>
      <c r="AF6" s="9">
        <v>25</v>
      </c>
      <c r="AG6" s="9">
        <v>26</v>
      </c>
      <c r="AH6" s="9">
        <v>27</v>
      </c>
      <c r="AI6" s="9">
        <v>28</v>
      </c>
      <c r="AJ6" s="9">
        <v>29</v>
      </c>
      <c r="AK6" s="9">
        <v>30</v>
      </c>
      <c r="AL6" s="9">
        <v>31</v>
      </c>
      <c r="AM6" s="9">
        <v>32</v>
      </c>
      <c r="AN6" s="9">
        <v>33</v>
      </c>
      <c r="AO6" s="9">
        <v>34</v>
      </c>
      <c r="AP6" s="9">
        <v>35</v>
      </c>
      <c r="AQ6" s="9">
        <v>36</v>
      </c>
      <c r="AR6" s="9">
        <v>37</v>
      </c>
      <c r="AS6" s="1">
        <v>38</v>
      </c>
      <c r="AT6" s="1">
        <v>39</v>
      </c>
      <c r="AU6" s="1">
        <v>40</v>
      </c>
      <c r="AW6" s="1" t="s">
        <v>12</v>
      </c>
      <c r="AX6" s="1" t="s">
        <v>13</v>
      </c>
      <c r="AY6" s="1" t="s">
        <v>14</v>
      </c>
      <c r="AZ6" s="1" t="s">
        <v>15</v>
      </c>
      <c r="BA6" s="1" t="s">
        <v>16</v>
      </c>
    </row>
    <row r="7" spans="1:53" x14ac:dyDescent="0.3">
      <c r="A7" s="10">
        <v>5</v>
      </c>
      <c r="B7" s="10">
        <f t="shared" ref="B7:B35" ca="1" si="3">_xlfn.RANK.EQ(F7,INDIRECT($F$5))</f>
        <v>1</v>
      </c>
      <c r="C7" t="s">
        <v>22</v>
      </c>
      <c r="D7">
        <f t="shared" ref="D7:D35" ca="1" si="4">COUNTBLANK(INDIRECT(E7))</f>
        <v>3</v>
      </c>
      <c r="E7" s="3" t="str">
        <f t="shared" ref="E7:E35" si="5">CONCATENATE($C$2,ROW(),":",$C$3,ROW())</f>
        <v>H7:AU7</v>
      </c>
      <c r="F7" s="12">
        <f t="shared" ref="F7:F35" ca="1" si="6">SUM(INDIRECT(E7))</f>
        <v>173</v>
      </c>
      <c r="H7" s="10">
        <v>5</v>
      </c>
      <c r="I7" s="10">
        <v>5</v>
      </c>
      <c r="J7" s="10">
        <v>5</v>
      </c>
      <c r="K7" s="12">
        <v>5</v>
      </c>
      <c r="L7" s="12">
        <v>5</v>
      </c>
      <c r="M7" s="12">
        <v>3</v>
      </c>
      <c r="N7" s="12">
        <v>5</v>
      </c>
      <c r="O7" s="12">
        <v>3</v>
      </c>
      <c r="P7" s="12">
        <v>5</v>
      </c>
      <c r="Q7" s="12">
        <v>5</v>
      </c>
      <c r="R7" s="12">
        <v>5</v>
      </c>
      <c r="S7" s="12">
        <v>5</v>
      </c>
      <c r="T7" s="12">
        <v>5</v>
      </c>
      <c r="U7" s="12">
        <v>3</v>
      </c>
      <c r="V7" s="12">
        <v>5</v>
      </c>
      <c r="W7" s="12">
        <v>3</v>
      </c>
      <c r="X7" s="12">
        <v>5</v>
      </c>
      <c r="Y7" s="12">
        <v>5</v>
      </c>
      <c r="Z7" s="12">
        <v>1</v>
      </c>
      <c r="AA7" s="12">
        <v>5</v>
      </c>
      <c r="AB7" s="12">
        <v>5</v>
      </c>
      <c r="AC7" s="12">
        <v>5</v>
      </c>
      <c r="AD7" s="12">
        <v>5</v>
      </c>
      <c r="AE7" s="12">
        <v>5</v>
      </c>
      <c r="AF7" s="12">
        <v>5</v>
      </c>
      <c r="AG7" s="12">
        <v>5</v>
      </c>
      <c r="AH7" s="12">
        <v>5</v>
      </c>
      <c r="AI7" s="12">
        <v>5</v>
      </c>
      <c r="AJ7" s="12">
        <v>5</v>
      </c>
      <c r="AK7" s="12">
        <v>5</v>
      </c>
      <c r="AL7" s="12">
        <v>5</v>
      </c>
      <c r="AM7" s="12">
        <v>5</v>
      </c>
      <c r="AN7" s="12">
        <v>5</v>
      </c>
      <c r="AO7" s="12">
        <v>5</v>
      </c>
      <c r="AP7" s="12">
        <v>5</v>
      </c>
      <c r="AQ7" s="12">
        <v>5</v>
      </c>
      <c r="AR7" s="12">
        <v>5</v>
      </c>
      <c r="AW7">
        <f t="shared" ref="AW7:AW35" ca="1" si="7">COUNTIF(INDIRECT(E7),5)</f>
        <v>32</v>
      </c>
      <c r="AX7">
        <f t="shared" ref="AX7:AX35" ca="1" si="8">COUNTIF(INDIRECT(E7),3)</f>
        <v>4</v>
      </c>
      <c r="AY7">
        <f t="shared" ref="AY7:AY35" ca="1" si="9">COUNTIF(INDIRECT(E7),1)</f>
        <v>1</v>
      </c>
      <c r="AZ7">
        <f t="shared" ref="AZ7:AZ35" ca="1" si="10">AW7*5+3*AX7+AY7</f>
        <v>173</v>
      </c>
      <c r="BA7">
        <f t="shared" ref="BA7:BA35" ca="1" si="11">SUM(AW7:AY7)</f>
        <v>37</v>
      </c>
    </row>
    <row r="8" spans="1:53" x14ac:dyDescent="0.3">
      <c r="A8" s="10">
        <v>22</v>
      </c>
      <c r="B8" s="10">
        <f t="shared" ca="1" si="3"/>
        <v>2</v>
      </c>
      <c r="C8" t="s">
        <v>41</v>
      </c>
      <c r="D8">
        <f t="shared" ca="1" si="4"/>
        <v>3</v>
      </c>
      <c r="E8" s="3" t="str">
        <f t="shared" si="5"/>
        <v>H8:AU8</v>
      </c>
      <c r="F8" s="12">
        <f t="shared" ca="1" si="6"/>
        <v>167</v>
      </c>
      <c r="H8" s="10">
        <v>3</v>
      </c>
      <c r="I8" s="10">
        <v>5</v>
      </c>
      <c r="J8" s="10">
        <v>5</v>
      </c>
      <c r="K8" s="12">
        <v>5</v>
      </c>
      <c r="L8" s="12">
        <v>5</v>
      </c>
      <c r="M8" s="12">
        <v>5</v>
      </c>
      <c r="N8" s="12">
        <v>3</v>
      </c>
      <c r="O8" s="12">
        <v>5</v>
      </c>
      <c r="P8" s="12">
        <v>5</v>
      </c>
      <c r="Q8" s="12">
        <v>3</v>
      </c>
      <c r="R8" s="12">
        <v>5</v>
      </c>
      <c r="S8" s="12">
        <v>5</v>
      </c>
      <c r="T8" s="12">
        <v>1</v>
      </c>
      <c r="U8" s="12">
        <v>3</v>
      </c>
      <c r="V8" s="12">
        <v>5</v>
      </c>
      <c r="W8" s="12">
        <v>5</v>
      </c>
      <c r="X8" s="12">
        <v>3</v>
      </c>
      <c r="Y8" s="12">
        <v>5</v>
      </c>
      <c r="Z8" s="12">
        <v>5</v>
      </c>
      <c r="AA8" s="12">
        <v>5</v>
      </c>
      <c r="AB8" s="12">
        <v>5</v>
      </c>
      <c r="AC8" s="12">
        <v>5</v>
      </c>
      <c r="AD8" s="12">
        <v>5</v>
      </c>
      <c r="AE8" s="12">
        <v>5</v>
      </c>
      <c r="AF8" s="12">
        <v>5</v>
      </c>
      <c r="AG8" s="12">
        <v>3</v>
      </c>
      <c r="AH8" s="12">
        <v>5</v>
      </c>
      <c r="AI8" s="12">
        <v>5</v>
      </c>
      <c r="AJ8" s="12">
        <v>5</v>
      </c>
      <c r="AK8" s="12">
        <v>3</v>
      </c>
      <c r="AL8" s="12">
        <v>5</v>
      </c>
      <c r="AM8" s="12">
        <v>5</v>
      </c>
      <c r="AN8" s="12">
        <v>5</v>
      </c>
      <c r="AO8" s="12">
        <v>5</v>
      </c>
      <c r="AP8" s="12">
        <v>5</v>
      </c>
      <c r="AQ8" s="12">
        <v>5</v>
      </c>
      <c r="AR8" s="12">
        <v>5</v>
      </c>
      <c r="AW8">
        <f t="shared" ca="1" si="7"/>
        <v>29</v>
      </c>
      <c r="AX8">
        <f t="shared" ca="1" si="8"/>
        <v>7</v>
      </c>
      <c r="AY8">
        <f t="shared" ca="1" si="9"/>
        <v>1</v>
      </c>
      <c r="AZ8">
        <f t="shared" ca="1" si="10"/>
        <v>167</v>
      </c>
      <c r="BA8">
        <f t="shared" ca="1" si="11"/>
        <v>37</v>
      </c>
    </row>
    <row r="9" spans="1:53" x14ac:dyDescent="0.3">
      <c r="A9" s="10">
        <v>8</v>
      </c>
      <c r="B9" s="10">
        <f t="shared" ca="1" si="3"/>
        <v>3</v>
      </c>
      <c r="C9" t="s">
        <v>26</v>
      </c>
      <c r="D9">
        <f t="shared" ca="1" si="4"/>
        <v>3</v>
      </c>
      <c r="E9" s="3" t="str">
        <f t="shared" si="5"/>
        <v>H9:AU9</v>
      </c>
      <c r="F9" s="12">
        <f t="shared" ca="1" si="6"/>
        <v>165</v>
      </c>
      <c r="H9" s="10">
        <v>5</v>
      </c>
      <c r="I9" s="10">
        <v>5</v>
      </c>
      <c r="J9" s="10">
        <v>3</v>
      </c>
      <c r="K9" s="12">
        <v>5</v>
      </c>
      <c r="L9" s="12">
        <v>5</v>
      </c>
      <c r="M9" s="12">
        <v>3</v>
      </c>
      <c r="N9" s="12">
        <v>3</v>
      </c>
      <c r="O9" s="12">
        <v>5</v>
      </c>
      <c r="P9" s="12">
        <v>3</v>
      </c>
      <c r="Q9" s="12">
        <v>5</v>
      </c>
      <c r="R9" s="12">
        <v>5</v>
      </c>
      <c r="S9" s="12">
        <v>5</v>
      </c>
      <c r="T9" s="12">
        <v>5</v>
      </c>
      <c r="U9" s="12">
        <v>5</v>
      </c>
      <c r="V9" s="12">
        <v>5</v>
      </c>
      <c r="W9" s="12">
        <v>5</v>
      </c>
      <c r="X9" s="12">
        <v>5</v>
      </c>
      <c r="Y9" s="12">
        <v>5</v>
      </c>
      <c r="Z9" s="12">
        <v>5</v>
      </c>
      <c r="AA9" s="12">
        <v>5</v>
      </c>
      <c r="AB9" s="12">
        <v>5</v>
      </c>
      <c r="AC9" s="12">
        <v>1</v>
      </c>
      <c r="AD9" s="12">
        <v>5</v>
      </c>
      <c r="AE9" s="12">
        <v>5</v>
      </c>
      <c r="AF9" s="12">
        <v>5</v>
      </c>
      <c r="AG9" s="12">
        <v>5</v>
      </c>
      <c r="AH9" s="12">
        <v>5</v>
      </c>
      <c r="AI9" s="12">
        <v>5</v>
      </c>
      <c r="AJ9" s="12">
        <v>5</v>
      </c>
      <c r="AK9" s="12">
        <v>1</v>
      </c>
      <c r="AL9" s="12">
        <v>3</v>
      </c>
      <c r="AM9" s="12">
        <v>5</v>
      </c>
      <c r="AN9" s="12">
        <v>5</v>
      </c>
      <c r="AO9" s="12">
        <v>5</v>
      </c>
      <c r="AP9" s="12">
        <v>5</v>
      </c>
      <c r="AQ9" s="12">
        <v>5</v>
      </c>
      <c r="AR9" s="12">
        <v>3</v>
      </c>
      <c r="AW9">
        <f t="shared" ca="1" si="7"/>
        <v>29</v>
      </c>
      <c r="AX9">
        <f t="shared" ca="1" si="8"/>
        <v>6</v>
      </c>
      <c r="AY9">
        <f t="shared" ca="1" si="9"/>
        <v>2</v>
      </c>
      <c r="AZ9">
        <f t="shared" ca="1" si="10"/>
        <v>165</v>
      </c>
      <c r="BA9">
        <f t="shared" ca="1" si="11"/>
        <v>37</v>
      </c>
    </row>
    <row r="10" spans="1:53" x14ac:dyDescent="0.3">
      <c r="A10" s="10">
        <v>15</v>
      </c>
      <c r="B10" s="10">
        <f t="shared" ca="1" si="3"/>
        <v>3</v>
      </c>
      <c r="C10" t="s">
        <v>33</v>
      </c>
      <c r="D10">
        <f t="shared" ca="1" si="4"/>
        <v>3</v>
      </c>
      <c r="E10" s="3" t="str">
        <f t="shared" si="5"/>
        <v>H10:AU10</v>
      </c>
      <c r="F10" s="12">
        <f t="shared" ca="1" si="6"/>
        <v>165</v>
      </c>
      <c r="H10" s="10">
        <v>3</v>
      </c>
      <c r="I10" s="10">
        <v>5</v>
      </c>
      <c r="J10" s="10">
        <v>3</v>
      </c>
      <c r="K10" s="12">
        <v>5</v>
      </c>
      <c r="L10" s="12">
        <v>5</v>
      </c>
      <c r="M10" s="12">
        <v>5</v>
      </c>
      <c r="N10" s="12">
        <v>3</v>
      </c>
      <c r="O10" s="12">
        <v>5</v>
      </c>
      <c r="P10" s="12">
        <v>5</v>
      </c>
      <c r="Q10" s="12">
        <v>3</v>
      </c>
      <c r="R10" s="12">
        <v>5</v>
      </c>
      <c r="S10" s="12">
        <v>5</v>
      </c>
      <c r="T10" s="12">
        <v>5</v>
      </c>
      <c r="U10" s="12">
        <v>3</v>
      </c>
      <c r="V10" s="12">
        <v>5</v>
      </c>
      <c r="W10" s="12">
        <v>5</v>
      </c>
      <c r="X10" s="12">
        <v>3</v>
      </c>
      <c r="Y10" s="12">
        <v>5</v>
      </c>
      <c r="Z10" s="12">
        <v>3</v>
      </c>
      <c r="AA10" s="12">
        <v>3</v>
      </c>
      <c r="AB10" s="12">
        <v>5</v>
      </c>
      <c r="AC10" s="12">
        <v>5</v>
      </c>
      <c r="AD10" s="12">
        <v>5</v>
      </c>
      <c r="AE10" s="12">
        <v>5</v>
      </c>
      <c r="AF10" s="12">
        <v>5</v>
      </c>
      <c r="AG10" s="12">
        <v>3</v>
      </c>
      <c r="AH10" s="12">
        <v>5</v>
      </c>
      <c r="AI10" s="12">
        <v>5</v>
      </c>
      <c r="AJ10" s="12">
        <v>5</v>
      </c>
      <c r="AK10" s="12">
        <v>3</v>
      </c>
      <c r="AL10" s="12">
        <v>5</v>
      </c>
      <c r="AM10" s="12">
        <v>5</v>
      </c>
      <c r="AN10" s="12">
        <v>5</v>
      </c>
      <c r="AO10" s="12">
        <v>5</v>
      </c>
      <c r="AP10" s="12">
        <v>5</v>
      </c>
      <c r="AQ10" s="12">
        <v>5</v>
      </c>
      <c r="AR10" s="12">
        <v>5</v>
      </c>
      <c r="AW10">
        <f t="shared" ca="1" si="7"/>
        <v>27</v>
      </c>
      <c r="AX10">
        <f t="shared" ca="1" si="8"/>
        <v>10</v>
      </c>
      <c r="AY10">
        <f t="shared" ca="1" si="9"/>
        <v>0</v>
      </c>
      <c r="AZ10">
        <f t="shared" ca="1" si="10"/>
        <v>165</v>
      </c>
      <c r="BA10">
        <f t="shared" ca="1" si="11"/>
        <v>37</v>
      </c>
    </row>
    <row r="11" spans="1:53" x14ac:dyDescent="0.3">
      <c r="A11" s="10">
        <v>10</v>
      </c>
      <c r="B11" s="10">
        <f t="shared" ca="1" si="3"/>
        <v>5</v>
      </c>
      <c r="C11" t="s">
        <v>28</v>
      </c>
      <c r="D11">
        <f t="shared" ca="1" si="4"/>
        <v>3</v>
      </c>
      <c r="E11" s="3" t="str">
        <f t="shared" si="5"/>
        <v>H11:AU11</v>
      </c>
      <c r="F11" s="12">
        <f t="shared" ca="1" si="6"/>
        <v>161</v>
      </c>
      <c r="H11" s="10">
        <v>5</v>
      </c>
      <c r="I11" s="10">
        <v>5</v>
      </c>
      <c r="J11" s="10">
        <v>5</v>
      </c>
      <c r="K11" s="12">
        <v>5</v>
      </c>
      <c r="L11" s="12">
        <v>5</v>
      </c>
      <c r="M11" s="12">
        <v>5</v>
      </c>
      <c r="N11" s="12">
        <v>5</v>
      </c>
      <c r="O11" s="12">
        <v>5</v>
      </c>
      <c r="P11" s="12">
        <v>5</v>
      </c>
      <c r="Q11" s="12">
        <v>1</v>
      </c>
      <c r="R11" s="12">
        <v>5</v>
      </c>
      <c r="S11" s="12">
        <v>5</v>
      </c>
      <c r="T11" s="12">
        <v>5</v>
      </c>
      <c r="U11" s="12">
        <v>5</v>
      </c>
      <c r="V11" s="12">
        <v>5</v>
      </c>
      <c r="W11" s="12">
        <v>5</v>
      </c>
      <c r="X11" s="12">
        <v>5</v>
      </c>
      <c r="Y11" s="12">
        <v>3</v>
      </c>
      <c r="Z11" s="12">
        <v>3</v>
      </c>
      <c r="AA11" s="12">
        <v>5</v>
      </c>
      <c r="AB11" s="12">
        <v>5</v>
      </c>
      <c r="AC11" s="12">
        <v>1</v>
      </c>
      <c r="AD11" s="12">
        <v>5</v>
      </c>
      <c r="AE11" s="12">
        <v>5</v>
      </c>
      <c r="AF11" s="12">
        <v>5</v>
      </c>
      <c r="AG11" s="12">
        <v>5</v>
      </c>
      <c r="AH11" s="12">
        <v>3</v>
      </c>
      <c r="AI11" s="12">
        <v>5</v>
      </c>
      <c r="AJ11" s="12">
        <v>5</v>
      </c>
      <c r="AK11" s="12">
        <v>5</v>
      </c>
      <c r="AL11" s="12">
        <v>5</v>
      </c>
      <c r="AM11" s="12">
        <v>3</v>
      </c>
      <c r="AN11" s="12">
        <v>5</v>
      </c>
      <c r="AO11" s="12">
        <v>1</v>
      </c>
      <c r="AP11" s="12">
        <v>5</v>
      </c>
      <c r="AQ11" s="12">
        <v>3</v>
      </c>
      <c r="AR11" s="12">
        <v>3</v>
      </c>
      <c r="AW11">
        <f t="shared" ca="1" si="7"/>
        <v>28</v>
      </c>
      <c r="AX11">
        <f t="shared" ca="1" si="8"/>
        <v>6</v>
      </c>
      <c r="AY11">
        <f t="shared" ca="1" si="9"/>
        <v>3</v>
      </c>
      <c r="AZ11">
        <f t="shared" ca="1" si="10"/>
        <v>161</v>
      </c>
      <c r="BA11">
        <f t="shared" ca="1" si="11"/>
        <v>37</v>
      </c>
    </row>
    <row r="12" spans="1:53" x14ac:dyDescent="0.3">
      <c r="A12" s="10">
        <v>11</v>
      </c>
      <c r="B12" s="10">
        <f t="shared" ca="1" si="3"/>
        <v>6</v>
      </c>
      <c r="C12" t="s">
        <v>29</v>
      </c>
      <c r="D12">
        <f t="shared" ca="1" si="4"/>
        <v>3</v>
      </c>
      <c r="E12" s="3" t="str">
        <f t="shared" si="5"/>
        <v>H12:AU12</v>
      </c>
      <c r="F12" s="12">
        <f t="shared" ca="1" si="6"/>
        <v>159</v>
      </c>
      <c r="H12" s="10">
        <v>3</v>
      </c>
      <c r="I12" s="10">
        <v>5</v>
      </c>
      <c r="J12" s="10">
        <v>5</v>
      </c>
      <c r="K12" s="12">
        <v>5</v>
      </c>
      <c r="L12" s="12">
        <v>3</v>
      </c>
      <c r="M12" s="12">
        <v>5</v>
      </c>
      <c r="N12" s="12">
        <v>3</v>
      </c>
      <c r="O12" s="12">
        <v>3</v>
      </c>
      <c r="P12" s="12">
        <v>5</v>
      </c>
      <c r="Q12" s="12">
        <v>5</v>
      </c>
      <c r="R12" s="12">
        <v>5</v>
      </c>
      <c r="S12" s="12">
        <v>5</v>
      </c>
      <c r="T12" s="12">
        <v>3</v>
      </c>
      <c r="U12" s="12">
        <v>5</v>
      </c>
      <c r="V12" s="12">
        <v>5</v>
      </c>
      <c r="W12" s="12">
        <v>5</v>
      </c>
      <c r="X12" s="12">
        <v>3</v>
      </c>
      <c r="Y12" s="12">
        <v>5</v>
      </c>
      <c r="Z12" s="12">
        <v>5</v>
      </c>
      <c r="AA12" s="12">
        <v>5</v>
      </c>
      <c r="AB12" s="12">
        <v>5</v>
      </c>
      <c r="AC12" s="12">
        <v>3</v>
      </c>
      <c r="AD12" s="12">
        <v>1</v>
      </c>
      <c r="AE12" s="12">
        <v>5</v>
      </c>
      <c r="AF12" s="12">
        <v>3</v>
      </c>
      <c r="AG12" s="12">
        <v>3</v>
      </c>
      <c r="AH12" s="12">
        <v>5</v>
      </c>
      <c r="AI12" s="12">
        <v>5</v>
      </c>
      <c r="AJ12" s="12">
        <v>3</v>
      </c>
      <c r="AK12" s="12">
        <v>3</v>
      </c>
      <c r="AL12" s="12">
        <v>5</v>
      </c>
      <c r="AM12" s="12">
        <v>5</v>
      </c>
      <c r="AN12" s="12">
        <v>5</v>
      </c>
      <c r="AO12" s="12">
        <v>5</v>
      </c>
      <c r="AP12" s="12">
        <v>5</v>
      </c>
      <c r="AQ12" s="12">
        <v>5</v>
      </c>
      <c r="AR12" s="12">
        <v>5</v>
      </c>
      <c r="AW12">
        <f t="shared" ca="1" si="7"/>
        <v>25</v>
      </c>
      <c r="AX12">
        <f t="shared" ca="1" si="8"/>
        <v>11</v>
      </c>
      <c r="AY12">
        <f t="shared" ca="1" si="9"/>
        <v>1</v>
      </c>
      <c r="AZ12">
        <f t="shared" ca="1" si="10"/>
        <v>159</v>
      </c>
      <c r="BA12">
        <f t="shared" ca="1" si="11"/>
        <v>37</v>
      </c>
    </row>
    <row r="13" spans="1:53" x14ac:dyDescent="0.3">
      <c r="A13" s="10">
        <v>6</v>
      </c>
      <c r="B13" s="10">
        <f t="shared" ca="1" si="3"/>
        <v>7</v>
      </c>
      <c r="C13" t="s">
        <v>25</v>
      </c>
      <c r="D13">
        <f t="shared" ca="1" si="4"/>
        <v>3</v>
      </c>
      <c r="E13" s="3" t="str">
        <f t="shared" si="5"/>
        <v>H13:AU13</v>
      </c>
      <c r="F13" s="12">
        <f t="shared" ca="1" si="6"/>
        <v>151</v>
      </c>
      <c r="H13" s="10">
        <v>3</v>
      </c>
      <c r="I13" s="10">
        <v>3</v>
      </c>
      <c r="J13" s="10">
        <v>3</v>
      </c>
      <c r="K13" s="12">
        <v>3</v>
      </c>
      <c r="L13" s="12">
        <v>5</v>
      </c>
      <c r="M13" s="12">
        <v>5</v>
      </c>
      <c r="N13" s="12">
        <v>5</v>
      </c>
      <c r="O13" s="12">
        <v>5</v>
      </c>
      <c r="P13" s="12">
        <v>5</v>
      </c>
      <c r="Q13" s="12">
        <v>3</v>
      </c>
      <c r="R13" s="12">
        <v>3</v>
      </c>
      <c r="S13" s="12">
        <v>5</v>
      </c>
      <c r="T13" s="12">
        <v>3</v>
      </c>
      <c r="U13" s="12">
        <v>3</v>
      </c>
      <c r="V13" s="12">
        <v>5</v>
      </c>
      <c r="W13" s="12">
        <v>3</v>
      </c>
      <c r="X13" s="12">
        <v>3</v>
      </c>
      <c r="Y13" s="12">
        <v>3</v>
      </c>
      <c r="Z13" s="12">
        <v>5</v>
      </c>
      <c r="AA13" s="12">
        <v>3</v>
      </c>
      <c r="AB13" s="12">
        <v>5</v>
      </c>
      <c r="AC13" s="12">
        <v>5</v>
      </c>
      <c r="AD13" s="12">
        <v>5</v>
      </c>
      <c r="AE13" s="12">
        <v>5</v>
      </c>
      <c r="AF13" s="12">
        <v>5</v>
      </c>
      <c r="AG13" s="12">
        <v>3</v>
      </c>
      <c r="AH13" s="12">
        <v>5</v>
      </c>
      <c r="AI13" s="12">
        <v>5</v>
      </c>
      <c r="AJ13" s="12">
        <v>3</v>
      </c>
      <c r="AK13" s="12">
        <v>3</v>
      </c>
      <c r="AL13" s="12">
        <v>5</v>
      </c>
      <c r="AM13" s="12">
        <v>3</v>
      </c>
      <c r="AN13" s="12">
        <v>5</v>
      </c>
      <c r="AO13" s="12">
        <v>5</v>
      </c>
      <c r="AP13" s="12">
        <v>5</v>
      </c>
      <c r="AQ13" s="12">
        <v>3</v>
      </c>
      <c r="AR13" s="12">
        <v>5</v>
      </c>
      <c r="AS13" s="7"/>
      <c r="AT13" s="7"/>
      <c r="AU13" s="7"/>
      <c r="AV13" s="7"/>
      <c r="AW13" s="7">
        <f t="shared" ca="1" si="7"/>
        <v>20</v>
      </c>
      <c r="AX13" s="7">
        <f t="shared" ca="1" si="8"/>
        <v>17</v>
      </c>
      <c r="AY13" s="7">
        <f t="shared" ca="1" si="9"/>
        <v>0</v>
      </c>
      <c r="AZ13" s="7">
        <f t="shared" ca="1" si="10"/>
        <v>151</v>
      </c>
      <c r="BA13" s="7">
        <f t="shared" ca="1" si="11"/>
        <v>37</v>
      </c>
    </row>
    <row r="14" spans="1:53" x14ac:dyDescent="0.3">
      <c r="A14" s="10">
        <v>21</v>
      </c>
      <c r="B14" s="10">
        <f t="shared" ca="1" si="3"/>
        <v>8</v>
      </c>
      <c r="C14" t="s">
        <v>40</v>
      </c>
      <c r="D14">
        <f t="shared" ca="1" si="4"/>
        <v>3</v>
      </c>
      <c r="E14" s="3" t="str">
        <f t="shared" si="5"/>
        <v>H14:AU14</v>
      </c>
      <c r="F14" s="12">
        <f t="shared" ca="1" si="6"/>
        <v>149</v>
      </c>
      <c r="H14" s="10">
        <v>3</v>
      </c>
      <c r="I14" s="10">
        <v>1</v>
      </c>
      <c r="J14" s="10">
        <v>5</v>
      </c>
      <c r="K14" s="12">
        <v>5</v>
      </c>
      <c r="L14" s="12">
        <v>5</v>
      </c>
      <c r="M14" s="12">
        <v>5</v>
      </c>
      <c r="N14" s="12">
        <v>3</v>
      </c>
      <c r="O14" s="12">
        <v>1</v>
      </c>
      <c r="P14" s="12">
        <v>1</v>
      </c>
      <c r="Q14" s="12">
        <v>5</v>
      </c>
      <c r="R14" s="12">
        <v>5</v>
      </c>
      <c r="S14" s="12">
        <v>5</v>
      </c>
      <c r="T14" s="12">
        <v>5</v>
      </c>
      <c r="U14" s="12">
        <v>5</v>
      </c>
      <c r="V14" s="12">
        <v>5</v>
      </c>
      <c r="W14" s="12">
        <v>5</v>
      </c>
      <c r="X14" s="12">
        <v>5</v>
      </c>
      <c r="Y14" s="12">
        <v>3</v>
      </c>
      <c r="Z14" s="12">
        <v>1</v>
      </c>
      <c r="AA14" s="12">
        <v>5</v>
      </c>
      <c r="AB14" s="12">
        <v>5</v>
      </c>
      <c r="AC14" s="12">
        <v>5</v>
      </c>
      <c r="AD14" s="12">
        <v>5</v>
      </c>
      <c r="AE14" s="12">
        <v>5</v>
      </c>
      <c r="AF14" s="12">
        <v>5</v>
      </c>
      <c r="AG14" s="12">
        <v>1</v>
      </c>
      <c r="AH14" s="12">
        <v>5</v>
      </c>
      <c r="AI14" s="12">
        <v>3</v>
      </c>
      <c r="AJ14" s="12">
        <v>5</v>
      </c>
      <c r="AK14" s="12">
        <v>5</v>
      </c>
      <c r="AL14" s="12">
        <v>5</v>
      </c>
      <c r="AM14" s="12">
        <v>1</v>
      </c>
      <c r="AN14" s="12">
        <v>5</v>
      </c>
      <c r="AO14" s="12">
        <v>5</v>
      </c>
      <c r="AP14" s="12">
        <v>5</v>
      </c>
      <c r="AQ14" s="12">
        <v>3</v>
      </c>
      <c r="AR14" s="12">
        <v>3</v>
      </c>
      <c r="AW14">
        <f t="shared" ca="1" si="7"/>
        <v>25</v>
      </c>
      <c r="AX14">
        <f t="shared" ca="1" si="8"/>
        <v>6</v>
      </c>
      <c r="AY14">
        <f t="shared" ca="1" si="9"/>
        <v>6</v>
      </c>
      <c r="AZ14">
        <f t="shared" ca="1" si="10"/>
        <v>149</v>
      </c>
      <c r="BA14">
        <f t="shared" ca="1" si="11"/>
        <v>37</v>
      </c>
    </row>
    <row r="15" spans="1:53" x14ac:dyDescent="0.3">
      <c r="A15" s="10">
        <v>14</v>
      </c>
      <c r="B15" s="10">
        <f t="shared" ca="1" si="3"/>
        <v>9</v>
      </c>
      <c r="C15" t="s">
        <v>32</v>
      </c>
      <c r="D15">
        <f t="shared" ca="1" si="4"/>
        <v>3</v>
      </c>
      <c r="E15" s="3" t="str">
        <f t="shared" si="5"/>
        <v>H15:AU15</v>
      </c>
      <c r="F15" s="12">
        <f t="shared" ca="1" si="6"/>
        <v>147</v>
      </c>
      <c r="H15" s="10">
        <v>5</v>
      </c>
      <c r="I15" s="10">
        <v>5</v>
      </c>
      <c r="J15" s="10">
        <v>5</v>
      </c>
      <c r="K15" s="12">
        <v>5</v>
      </c>
      <c r="L15" s="12">
        <v>5</v>
      </c>
      <c r="M15" s="12">
        <v>5</v>
      </c>
      <c r="N15" s="12">
        <v>5</v>
      </c>
      <c r="O15" s="12">
        <v>3</v>
      </c>
      <c r="P15" s="12">
        <v>5</v>
      </c>
      <c r="Q15" s="12">
        <v>3</v>
      </c>
      <c r="R15" s="12">
        <v>3</v>
      </c>
      <c r="S15" s="12">
        <v>5</v>
      </c>
      <c r="T15" s="12">
        <v>3</v>
      </c>
      <c r="U15" s="12">
        <v>5</v>
      </c>
      <c r="V15" s="12">
        <v>3</v>
      </c>
      <c r="W15" s="12">
        <v>5</v>
      </c>
      <c r="X15" s="12">
        <v>5</v>
      </c>
      <c r="Y15" s="12">
        <v>3</v>
      </c>
      <c r="Z15" s="12">
        <v>1</v>
      </c>
      <c r="AA15" s="12">
        <v>5</v>
      </c>
      <c r="AB15" s="12">
        <v>3</v>
      </c>
      <c r="AC15" s="12">
        <v>1</v>
      </c>
      <c r="AD15" s="12">
        <v>5</v>
      </c>
      <c r="AE15" s="12">
        <v>5</v>
      </c>
      <c r="AF15" s="12">
        <v>5</v>
      </c>
      <c r="AG15" s="12">
        <v>1</v>
      </c>
      <c r="AH15" s="12">
        <v>3</v>
      </c>
      <c r="AI15" s="12">
        <v>5</v>
      </c>
      <c r="AJ15" s="12">
        <v>5</v>
      </c>
      <c r="AK15" s="12">
        <v>3</v>
      </c>
      <c r="AL15" s="12">
        <v>1</v>
      </c>
      <c r="AM15" s="12">
        <v>5</v>
      </c>
      <c r="AN15" s="12">
        <v>5</v>
      </c>
      <c r="AO15" s="12">
        <v>1</v>
      </c>
      <c r="AP15" s="12">
        <v>5</v>
      </c>
      <c r="AQ15" s="12">
        <v>5</v>
      </c>
      <c r="AR15" s="12">
        <v>5</v>
      </c>
      <c r="AW15">
        <f t="shared" ca="1" si="7"/>
        <v>23</v>
      </c>
      <c r="AX15">
        <f t="shared" ca="1" si="8"/>
        <v>9</v>
      </c>
      <c r="AY15">
        <f t="shared" ca="1" si="9"/>
        <v>5</v>
      </c>
      <c r="AZ15">
        <f t="shared" ca="1" si="10"/>
        <v>147</v>
      </c>
      <c r="BA15">
        <f t="shared" ca="1" si="11"/>
        <v>37</v>
      </c>
    </row>
    <row r="16" spans="1:53" x14ac:dyDescent="0.3">
      <c r="A16" s="10">
        <v>17</v>
      </c>
      <c r="B16" s="10">
        <f t="shared" ca="1" si="3"/>
        <v>9</v>
      </c>
      <c r="C16" t="s">
        <v>35</v>
      </c>
      <c r="D16">
        <f t="shared" ca="1" si="4"/>
        <v>3</v>
      </c>
      <c r="E16" s="3" t="str">
        <f t="shared" si="5"/>
        <v>H16:AU16</v>
      </c>
      <c r="F16" s="12">
        <f t="shared" ca="1" si="6"/>
        <v>147</v>
      </c>
      <c r="H16" s="10">
        <v>5</v>
      </c>
      <c r="I16" s="10">
        <v>5</v>
      </c>
      <c r="J16" s="10">
        <v>5</v>
      </c>
      <c r="K16" s="12">
        <v>3</v>
      </c>
      <c r="L16" s="12">
        <v>1</v>
      </c>
      <c r="M16" s="12">
        <v>3</v>
      </c>
      <c r="N16" s="12">
        <v>5</v>
      </c>
      <c r="O16" s="12">
        <v>3</v>
      </c>
      <c r="P16" s="12">
        <v>3</v>
      </c>
      <c r="Q16" s="12">
        <v>5</v>
      </c>
      <c r="R16" s="12">
        <v>5</v>
      </c>
      <c r="S16" s="12">
        <v>3</v>
      </c>
      <c r="T16" s="12">
        <v>5</v>
      </c>
      <c r="U16" s="12">
        <v>5</v>
      </c>
      <c r="V16" s="12">
        <v>3</v>
      </c>
      <c r="W16" s="12">
        <v>5</v>
      </c>
      <c r="X16" s="12">
        <v>5</v>
      </c>
      <c r="Y16" s="12">
        <v>5</v>
      </c>
      <c r="Z16" s="12">
        <v>5</v>
      </c>
      <c r="AA16" s="12">
        <v>5</v>
      </c>
      <c r="AB16" s="12">
        <v>3</v>
      </c>
      <c r="AC16" s="12">
        <v>3</v>
      </c>
      <c r="AD16" s="12">
        <v>3</v>
      </c>
      <c r="AE16" s="12">
        <v>1</v>
      </c>
      <c r="AF16" s="12">
        <v>3</v>
      </c>
      <c r="AG16" s="12">
        <v>5</v>
      </c>
      <c r="AH16" s="12">
        <v>5</v>
      </c>
      <c r="AI16" s="12">
        <v>3</v>
      </c>
      <c r="AJ16" s="12">
        <v>5</v>
      </c>
      <c r="AK16" s="12">
        <v>3</v>
      </c>
      <c r="AL16" s="12">
        <v>3</v>
      </c>
      <c r="AM16" s="12">
        <v>5</v>
      </c>
      <c r="AN16" s="12">
        <v>1</v>
      </c>
      <c r="AO16" s="12">
        <v>5</v>
      </c>
      <c r="AP16" s="12">
        <v>5</v>
      </c>
      <c r="AQ16" s="12">
        <v>5</v>
      </c>
      <c r="AR16" s="12">
        <v>5</v>
      </c>
      <c r="AW16">
        <f t="shared" ca="1" si="7"/>
        <v>21</v>
      </c>
      <c r="AX16">
        <f t="shared" ca="1" si="8"/>
        <v>13</v>
      </c>
      <c r="AY16">
        <f t="shared" ca="1" si="9"/>
        <v>3</v>
      </c>
      <c r="AZ16">
        <f t="shared" ca="1" si="10"/>
        <v>147</v>
      </c>
      <c r="BA16">
        <f t="shared" ca="1" si="11"/>
        <v>37</v>
      </c>
    </row>
    <row r="17" spans="1:53" x14ac:dyDescent="0.3">
      <c r="A17" s="10">
        <v>1</v>
      </c>
      <c r="B17" s="10">
        <f t="shared" ca="1" si="3"/>
        <v>11</v>
      </c>
      <c r="C17" t="s">
        <v>24</v>
      </c>
      <c r="D17">
        <f t="shared" ca="1" si="4"/>
        <v>3</v>
      </c>
      <c r="E17" s="3" t="str">
        <f t="shared" si="5"/>
        <v>H17:AU17</v>
      </c>
      <c r="F17" s="12">
        <f t="shared" ca="1" si="6"/>
        <v>137</v>
      </c>
      <c r="H17" s="10">
        <v>1</v>
      </c>
      <c r="I17" s="10">
        <v>3</v>
      </c>
      <c r="J17" s="10">
        <v>3</v>
      </c>
      <c r="K17" s="12">
        <v>3</v>
      </c>
      <c r="L17" s="12">
        <v>5</v>
      </c>
      <c r="M17" s="12">
        <v>5</v>
      </c>
      <c r="N17" s="12">
        <v>5</v>
      </c>
      <c r="O17" s="12">
        <v>5</v>
      </c>
      <c r="P17" s="12">
        <v>5</v>
      </c>
      <c r="Q17" s="12">
        <v>5</v>
      </c>
      <c r="R17" s="12">
        <v>1</v>
      </c>
      <c r="S17" s="12">
        <v>1</v>
      </c>
      <c r="T17" s="12">
        <v>3</v>
      </c>
      <c r="U17" s="12">
        <v>3</v>
      </c>
      <c r="V17" s="12">
        <v>5</v>
      </c>
      <c r="W17" s="12">
        <v>5</v>
      </c>
      <c r="X17" s="12">
        <v>5</v>
      </c>
      <c r="Y17" s="12">
        <v>5</v>
      </c>
      <c r="Z17" s="12">
        <v>3</v>
      </c>
      <c r="AA17" s="12">
        <v>1</v>
      </c>
      <c r="AB17" s="12">
        <v>3</v>
      </c>
      <c r="AC17" s="12">
        <v>1</v>
      </c>
      <c r="AD17" s="12">
        <v>5</v>
      </c>
      <c r="AE17" s="12">
        <v>3</v>
      </c>
      <c r="AF17" s="12">
        <v>5</v>
      </c>
      <c r="AG17" s="12">
        <v>5</v>
      </c>
      <c r="AH17" s="12">
        <v>3</v>
      </c>
      <c r="AI17" s="12">
        <v>5</v>
      </c>
      <c r="AJ17" s="12">
        <v>1</v>
      </c>
      <c r="AK17" s="12">
        <v>5</v>
      </c>
      <c r="AL17" s="12">
        <v>5</v>
      </c>
      <c r="AM17" s="12">
        <v>5</v>
      </c>
      <c r="AN17" s="12">
        <v>5</v>
      </c>
      <c r="AO17" s="12">
        <v>3</v>
      </c>
      <c r="AP17" s="12">
        <v>3</v>
      </c>
      <c r="AQ17" s="12">
        <v>3</v>
      </c>
      <c r="AR17" s="12">
        <v>5</v>
      </c>
      <c r="AW17">
        <f t="shared" ca="1" si="7"/>
        <v>19</v>
      </c>
      <c r="AX17">
        <f t="shared" ca="1" si="8"/>
        <v>12</v>
      </c>
      <c r="AY17">
        <f t="shared" ca="1" si="9"/>
        <v>6</v>
      </c>
      <c r="AZ17">
        <f t="shared" ca="1" si="10"/>
        <v>137</v>
      </c>
      <c r="BA17">
        <f t="shared" ca="1" si="11"/>
        <v>37</v>
      </c>
    </row>
    <row r="18" spans="1:53" x14ac:dyDescent="0.3">
      <c r="A18" s="10">
        <v>28</v>
      </c>
      <c r="B18" s="10">
        <f t="shared" ca="1" si="3"/>
        <v>12</v>
      </c>
      <c r="C18" t="s">
        <v>44</v>
      </c>
      <c r="D18">
        <f t="shared" ca="1" si="4"/>
        <v>3</v>
      </c>
      <c r="E18" s="3" t="str">
        <f t="shared" si="5"/>
        <v>H18:AU18</v>
      </c>
      <c r="F18" s="12">
        <f t="shared" ca="1" si="6"/>
        <v>127</v>
      </c>
      <c r="H18" s="10">
        <v>3</v>
      </c>
      <c r="I18" s="10">
        <v>5</v>
      </c>
      <c r="J18" s="10">
        <v>5</v>
      </c>
      <c r="K18" s="12">
        <v>1</v>
      </c>
      <c r="L18" s="12">
        <v>3</v>
      </c>
      <c r="M18" s="12">
        <v>3</v>
      </c>
      <c r="N18" s="12">
        <v>5</v>
      </c>
      <c r="O18" s="12">
        <v>5</v>
      </c>
      <c r="P18" s="12">
        <v>5</v>
      </c>
      <c r="Q18" s="12">
        <v>3</v>
      </c>
      <c r="R18" s="12">
        <v>5</v>
      </c>
      <c r="S18" s="12">
        <v>1</v>
      </c>
      <c r="T18" s="12">
        <v>5</v>
      </c>
      <c r="U18" s="12">
        <v>3</v>
      </c>
      <c r="V18" s="12">
        <v>3</v>
      </c>
      <c r="W18" s="12">
        <v>3</v>
      </c>
      <c r="X18" s="12">
        <v>3</v>
      </c>
      <c r="Y18" s="12">
        <v>3</v>
      </c>
      <c r="Z18" s="12">
        <v>5</v>
      </c>
      <c r="AA18" s="12">
        <v>3</v>
      </c>
      <c r="AB18" s="12">
        <v>3</v>
      </c>
      <c r="AC18" s="12">
        <v>5</v>
      </c>
      <c r="AD18" s="12">
        <v>3</v>
      </c>
      <c r="AE18" s="12">
        <v>3</v>
      </c>
      <c r="AF18" s="12">
        <v>1</v>
      </c>
      <c r="AG18" s="12">
        <v>3</v>
      </c>
      <c r="AH18" s="12">
        <v>1</v>
      </c>
      <c r="AI18" s="12">
        <v>3</v>
      </c>
      <c r="AJ18" s="12">
        <v>3</v>
      </c>
      <c r="AK18" s="12">
        <v>1</v>
      </c>
      <c r="AL18" s="12">
        <v>3</v>
      </c>
      <c r="AM18" s="12">
        <v>5</v>
      </c>
      <c r="AN18" s="12">
        <v>3</v>
      </c>
      <c r="AO18" s="12">
        <v>5</v>
      </c>
      <c r="AP18" s="12">
        <v>3</v>
      </c>
      <c r="AQ18" s="12">
        <v>5</v>
      </c>
      <c r="AR18" s="12">
        <v>5</v>
      </c>
      <c r="AW18">
        <f t="shared" ca="1" si="7"/>
        <v>13</v>
      </c>
      <c r="AX18">
        <f t="shared" ca="1" si="8"/>
        <v>19</v>
      </c>
      <c r="AY18">
        <f t="shared" ca="1" si="9"/>
        <v>5</v>
      </c>
      <c r="AZ18">
        <f t="shared" ca="1" si="10"/>
        <v>127</v>
      </c>
      <c r="BA18">
        <f t="shared" ca="1" si="11"/>
        <v>37</v>
      </c>
    </row>
    <row r="19" spans="1:53" x14ac:dyDescent="0.3">
      <c r="A19" s="10">
        <v>13</v>
      </c>
      <c r="B19" s="10">
        <f t="shared" ca="1" si="3"/>
        <v>13</v>
      </c>
      <c r="C19" t="s">
        <v>31</v>
      </c>
      <c r="D19">
        <f t="shared" ca="1" si="4"/>
        <v>3</v>
      </c>
      <c r="E19" s="3" t="str">
        <f t="shared" si="5"/>
        <v>H19:AU19</v>
      </c>
      <c r="F19" s="12">
        <f t="shared" ca="1" si="6"/>
        <v>125</v>
      </c>
      <c r="H19" s="10">
        <v>5</v>
      </c>
      <c r="I19" s="10">
        <v>3</v>
      </c>
      <c r="J19" s="10">
        <v>3</v>
      </c>
      <c r="K19" s="12">
        <v>5</v>
      </c>
      <c r="L19" s="12">
        <v>3</v>
      </c>
      <c r="M19" s="12">
        <v>3</v>
      </c>
      <c r="N19" s="12">
        <v>5</v>
      </c>
      <c r="O19" s="12">
        <v>1</v>
      </c>
      <c r="P19" s="12">
        <v>3</v>
      </c>
      <c r="Q19" s="12">
        <v>5</v>
      </c>
      <c r="R19" s="12">
        <v>3</v>
      </c>
      <c r="S19" s="12">
        <v>3</v>
      </c>
      <c r="T19" s="12">
        <v>3</v>
      </c>
      <c r="U19" s="12">
        <v>5</v>
      </c>
      <c r="V19" s="12">
        <v>3</v>
      </c>
      <c r="W19" s="12">
        <v>3</v>
      </c>
      <c r="X19" s="12">
        <v>5</v>
      </c>
      <c r="Y19" s="12">
        <v>5</v>
      </c>
      <c r="Z19" s="12">
        <v>5</v>
      </c>
      <c r="AA19" s="12">
        <v>3</v>
      </c>
      <c r="AB19" s="12">
        <v>5</v>
      </c>
      <c r="AC19" s="12">
        <v>1</v>
      </c>
      <c r="AD19" s="12">
        <v>3</v>
      </c>
      <c r="AE19" s="12">
        <v>5</v>
      </c>
      <c r="AF19" s="12">
        <v>1</v>
      </c>
      <c r="AG19" s="12">
        <v>3</v>
      </c>
      <c r="AH19" s="12">
        <v>3</v>
      </c>
      <c r="AI19" s="12">
        <v>1</v>
      </c>
      <c r="AJ19" s="12">
        <v>3</v>
      </c>
      <c r="AK19" s="12">
        <v>5</v>
      </c>
      <c r="AL19" s="12">
        <v>3</v>
      </c>
      <c r="AM19" s="12">
        <v>3</v>
      </c>
      <c r="AN19" s="12">
        <v>1</v>
      </c>
      <c r="AO19" s="12">
        <v>1</v>
      </c>
      <c r="AP19" s="12">
        <v>3</v>
      </c>
      <c r="AQ19" s="12">
        <v>5</v>
      </c>
      <c r="AR19" s="12">
        <v>5</v>
      </c>
      <c r="AW19">
        <f t="shared" ca="1" si="7"/>
        <v>13</v>
      </c>
      <c r="AX19">
        <f t="shared" ca="1" si="8"/>
        <v>18</v>
      </c>
      <c r="AY19">
        <f t="shared" ca="1" si="9"/>
        <v>6</v>
      </c>
      <c r="AZ19">
        <f t="shared" ca="1" si="10"/>
        <v>125</v>
      </c>
      <c r="BA19">
        <f t="shared" ca="1" si="11"/>
        <v>37</v>
      </c>
    </row>
    <row r="20" spans="1:53" x14ac:dyDescent="0.3">
      <c r="A20" s="10">
        <v>26</v>
      </c>
      <c r="B20" s="10">
        <f t="shared" ca="1" si="3"/>
        <v>14</v>
      </c>
      <c r="C20" t="s">
        <v>43</v>
      </c>
      <c r="D20">
        <f t="shared" ca="1" si="4"/>
        <v>3</v>
      </c>
      <c r="E20" s="3" t="str">
        <f t="shared" si="5"/>
        <v>H20:AU20</v>
      </c>
      <c r="F20" s="12">
        <f t="shared" ca="1" si="6"/>
        <v>115</v>
      </c>
      <c r="H20" s="10">
        <v>3</v>
      </c>
      <c r="I20" s="10">
        <v>3</v>
      </c>
      <c r="J20" s="10">
        <v>1</v>
      </c>
      <c r="K20" s="12">
        <v>5</v>
      </c>
      <c r="L20" s="12">
        <v>3</v>
      </c>
      <c r="M20" s="12">
        <v>3</v>
      </c>
      <c r="N20" s="12">
        <v>5</v>
      </c>
      <c r="O20" s="12">
        <v>5</v>
      </c>
      <c r="P20" s="12">
        <v>1</v>
      </c>
      <c r="Q20" s="12">
        <v>5</v>
      </c>
      <c r="R20" s="12">
        <v>3</v>
      </c>
      <c r="S20" s="12">
        <v>3</v>
      </c>
      <c r="T20" s="12">
        <v>1</v>
      </c>
      <c r="U20" s="12">
        <v>3</v>
      </c>
      <c r="V20" s="12">
        <v>3</v>
      </c>
      <c r="W20" s="12">
        <v>3</v>
      </c>
      <c r="X20" s="12">
        <v>3</v>
      </c>
      <c r="Y20" s="12">
        <v>3</v>
      </c>
      <c r="Z20" s="12">
        <v>5</v>
      </c>
      <c r="AA20" s="12">
        <v>3</v>
      </c>
      <c r="AB20" s="12">
        <v>3</v>
      </c>
      <c r="AC20" s="12">
        <v>5</v>
      </c>
      <c r="AD20" s="12">
        <v>3</v>
      </c>
      <c r="AE20" s="12">
        <v>3</v>
      </c>
      <c r="AF20" s="12">
        <v>3</v>
      </c>
      <c r="AG20" s="12">
        <v>5</v>
      </c>
      <c r="AH20" s="12">
        <v>1</v>
      </c>
      <c r="AI20" s="12">
        <v>3</v>
      </c>
      <c r="AJ20" s="12">
        <v>3</v>
      </c>
      <c r="AK20" s="12">
        <v>5</v>
      </c>
      <c r="AL20" s="12">
        <v>5</v>
      </c>
      <c r="AM20" s="12">
        <v>1</v>
      </c>
      <c r="AN20" s="12">
        <v>3</v>
      </c>
      <c r="AO20" s="12">
        <v>3</v>
      </c>
      <c r="AP20" s="12">
        <v>3</v>
      </c>
      <c r="AQ20" s="12">
        <v>1</v>
      </c>
      <c r="AR20" s="12">
        <v>1</v>
      </c>
      <c r="AW20">
        <f t="shared" ca="1" si="7"/>
        <v>9</v>
      </c>
      <c r="AX20">
        <f t="shared" ca="1" si="8"/>
        <v>21</v>
      </c>
      <c r="AY20">
        <f t="shared" ca="1" si="9"/>
        <v>7</v>
      </c>
      <c r="AZ20">
        <f t="shared" ca="1" si="10"/>
        <v>115</v>
      </c>
      <c r="BA20">
        <f t="shared" ca="1" si="11"/>
        <v>37</v>
      </c>
    </row>
    <row r="21" spans="1:53" x14ac:dyDescent="0.3">
      <c r="A21" s="10">
        <v>27</v>
      </c>
      <c r="B21" s="10">
        <f t="shared" ca="1" si="3"/>
        <v>14</v>
      </c>
      <c r="C21" t="s">
        <v>0</v>
      </c>
      <c r="D21">
        <f t="shared" ca="1" si="4"/>
        <v>3</v>
      </c>
      <c r="E21" s="3" t="str">
        <f t="shared" si="5"/>
        <v>H21:AU21</v>
      </c>
      <c r="F21" s="12">
        <f t="shared" ca="1" si="6"/>
        <v>115</v>
      </c>
      <c r="H21" s="10">
        <v>3</v>
      </c>
      <c r="I21" s="10">
        <v>5</v>
      </c>
      <c r="J21" s="10">
        <v>1</v>
      </c>
      <c r="K21" s="12">
        <v>3</v>
      </c>
      <c r="L21" s="12">
        <v>3</v>
      </c>
      <c r="M21" s="12">
        <v>1</v>
      </c>
      <c r="N21" s="12">
        <v>5</v>
      </c>
      <c r="O21" s="12">
        <v>5</v>
      </c>
      <c r="P21" s="12">
        <v>1</v>
      </c>
      <c r="Q21" s="12">
        <v>5</v>
      </c>
      <c r="R21" s="12">
        <v>3</v>
      </c>
      <c r="S21" s="12">
        <v>5</v>
      </c>
      <c r="T21" s="12">
        <v>3</v>
      </c>
      <c r="U21" s="12">
        <v>5</v>
      </c>
      <c r="V21" s="12">
        <v>3</v>
      </c>
      <c r="W21" s="12">
        <v>1</v>
      </c>
      <c r="X21" s="12">
        <v>5</v>
      </c>
      <c r="Y21" s="12">
        <v>3</v>
      </c>
      <c r="Z21" s="12">
        <v>3</v>
      </c>
      <c r="AA21" s="12">
        <v>1</v>
      </c>
      <c r="AB21" s="12">
        <v>5</v>
      </c>
      <c r="AC21" s="12">
        <v>3</v>
      </c>
      <c r="AD21" s="12">
        <v>3</v>
      </c>
      <c r="AE21" s="12">
        <v>3</v>
      </c>
      <c r="AF21" s="12">
        <v>5</v>
      </c>
      <c r="AG21" s="12">
        <v>1</v>
      </c>
      <c r="AH21" s="12">
        <v>3</v>
      </c>
      <c r="AI21" s="12">
        <v>3</v>
      </c>
      <c r="AJ21" s="12">
        <v>3</v>
      </c>
      <c r="AK21" s="12">
        <v>1</v>
      </c>
      <c r="AL21" s="12">
        <v>3</v>
      </c>
      <c r="AM21" s="12">
        <v>3</v>
      </c>
      <c r="AN21" s="12">
        <v>3</v>
      </c>
      <c r="AO21" s="12">
        <v>5</v>
      </c>
      <c r="AP21" s="12">
        <v>3</v>
      </c>
      <c r="AQ21" s="12">
        <v>1</v>
      </c>
      <c r="AR21" s="12">
        <v>3</v>
      </c>
      <c r="AW21">
        <f t="shared" ca="1" si="7"/>
        <v>10</v>
      </c>
      <c r="AX21">
        <f t="shared" ca="1" si="8"/>
        <v>19</v>
      </c>
      <c r="AY21">
        <f t="shared" ca="1" si="9"/>
        <v>8</v>
      </c>
      <c r="AZ21">
        <f t="shared" ca="1" si="10"/>
        <v>115</v>
      </c>
      <c r="BA21">
        <f t="shared" ca="1" si="11"/>
        <v>37</v>
      </c>
    </row>
    <row r="22" spans="1:53" x14ac:dyDescent="0.3">
      <c r="A22" s="10">
        <v>25</v>
      </c>
      <c r="B22" s="10">
        <f t="shared" ca="1" si="3"/>
        <v>16</v>
      </c>
      <c r="C22" t="s">
        <v>23</v>
      </c>
      <c r="D22">
        <f t="shared" ca="1" si="4"/>
        <v>3</v>
      </c>
      <c r="E22" s="3" t="str">
        <f t="shared" si="5"/>
        <v>H22:AU22</v>
      </c>
      <c r="F22" s="12">
        <f t="shared" ca="1" si="6"/>
        <v>101</v>
      </c>
      <c r="H22" s="10">
        <v>3</v>
      </c>
      <c r="I22" s="10">
        <v>1</v>
      </c>
      <c r="J22" s="10">
        <v>3</v>
      </c>
      <c r="K22" s="12">
        <v>3</v>
      </c>
      <c r="L22" s="12">
        <v>3</v>
      </c>
      <c r="M22" s="12">
        <v>1</v>
      </c>
      <c r="N22" s="12">
        <v>3</v>
      </c>
      <c r="O22" s="12">
        <v>1</v>
      </c>
      <c r="P22" s="12">
        <v>1</v>
      </c>
      <c r="Q22" s="12">
        <v>3</v>
      </c>
      <c r="R22" s="12">
        <v>1</v>
      </c>
      <c r="S22" s="12">
        <v>1</v>
      </c>
      <c r="T22" s="12">
        <v>3</v>
      </c>
      <c r="U22" s="12">
        <v>3</v>
      </c>
      <c r="V22" s="12">
        <v>5</v>
      </c>
      <c r="W22" s="12">
        <v>1</v>
      </c>
      <c r="X22" s="12">
        <v>3</v>
      </c>
      <c r="Y22" s="12">
        <v>3</v>
      </c>
      <c r="Z22" s="12">
        <v>5</v>
      </c>
      <c r="AA22" s="12">
        <v>1</v>
      </c>
      <c r="AB22" s="12">
        <v>3</v>
      </c>
      <c r="AC22" s="12">
        <v>5</v>
      </c>
      <c r="AD22" s="12">
        <v>3</v>
      </c>
      <c r="AE22" s="12">
        <v>3</v>
      </c>
      <c r="AF22" s="12">
        <v>3</v>
      </c>
      <c r="AG22" s="12">
        <v>5</v>
      </c>
      <c r="AH22" s="12">
        <v>1</v>
      </c>
      <c r="AI22" s="12">
        <v>1</v>
      </c>
      <c r="AJ22" s="12">
        <v>3</v>
      </c>
      <c r="AK22" s="12">
        <v>5</v>
      </c>
      <c r="AL22" s="12">
        <v>5</v>
      </c>
      <c r="AM22" s="12">
        <v>3</v>
      </c>
      <c r="AN22" s="12">
        <v>3</v>
      </c>
      <c r="AO22" s="12">
        <v>3</v>
      </c>
      <c r="AP22" s="12">
        <v>3</v>
      </c>
      <c r="AQ22" s="12">
        <v>3</v>
      </c>
      <c r="AR22" s="12">
        <v>1</v>
      </c>
      <c r="AW22">
        <f t="shared" ca="1" si="7"/>
        <v>6</v>
      </c>
      <c r="AX22">
        <f t="shared" ca="1" si="8"/>
        <v>20</v>
      </c>
      <c r="AY22">
        <f t="shared" ca="1" si="9"/>
        <v>11</v>
      </c>
      <c r="AZ22">
        <f t="shared" ca="1" si="10"/>
        <v>101</v>
      </c>
      <c r="BA22">
        <f t="shared" ca="1" si="11"/>
        <v>37</v>
      </c>
    </row>
    <row r="23" spans="1:53" x14ac:dyDescent="0.3">
      <c r="A23" s="10">
        <v>29</v>
      </c>
      <c r="B23" s="10">
        <f t="shared" ca="1" si="3"/>
        <v>17</v>
      </c>
      <c r="C23" t="s">
        <v>47</v>
      </c>
      <c r="D23">
        <f t="shared" ca="1" si="4"/>
        <v>3</v>
      </c>
      <c r="E23" s="3" t="str">
        <f t="shared" si="5"/>
        <v>H23:AU23</v>
      </c>
      <c r="F23" s="12">
        <f t="shared" ca="1" si="6"/>
        <v>95</v>
      </c>
      <c r="H23" s="10">
        <v>5</v>
      </c>
      <c r="I23" s="10">
        <v>3</v>
      </c>
      <c r="J23" s="10">
        <v>5</v>
      </c>
      <c r="K23" s="12">
        <v>1</v>
      </c>
      <c r="L23" s="12">
        <v>1</v>
      </c>
      <c r="M23" s="12">
        <v>3</v>
      </c>
      <c r="N23" s="12">
        <v>3</v>
      </c>
      <c r="O23" s="12">
        <v>1</v>
      </c>
      <c r="P23" s="12">
        <v>3</v>
      </c>
      <c r="Q23" s="12">
        <v>5</v>
      </c>
      <c r="R23" s="12">
        <v>3</v>
      </c>
      <c r="S23" s="12">
        <v>3</v>
      </c>
      <c r="T23" s="12">
        <v>3</v>
      </c>
      <c r="U23" s="12">
        <v>5</v>
      </c>
      <c r="V23" s="12">
        <v>1</v>
      </c>
      <c r="W23" s="12">
        <v>1</v>
      </c>
      <c r="X23" s="12">
        <v>1</v>
      </c>
      <c r="Y23" s="12">
        <v>1</v>
      </c>
      <c r="Z23" s="12">
        <v>3</v>
      </c>
      <c r="AA23" s="12">
        <v>1</v>
      </c>
      <c r="AB23" s="12">
        <v>3</v>
      </c>
      <c r="AC23" s="12">
        <v>5</v>
      </c>
      <c r="AD23" s="12">
        <v>5</v>
      </c>
      <c r="AE23" s="12">
        <v>1</v>
      </c>
      <c r="AF23" s="12">
        <v>1</v>
      </c>
      <c r="AG23" s="12">
        <v>1</v>
      </c>
      <c r="AH23" s="12">
        <v>5</v>
      </c>
      <c r="AI23" s="12">
        <v>5</v>
      </c>
      <c r="AJ23" s="12">
        <v>1</v>
      </c>
      <c r="AK23" s="12">
        <v>1</v>
      </c>
      <c r="AL23" s="12">
        <v>1</v>
      </c>
      <c r="AM23" s="12">
        <v>1</v>
      </c>
      <c r="AN23" s="12">
        <v>1</v>
      </c>
      <c r="AO23" s="12">
        <v>1</v>
      </c>
      <c r="AP23" s="12">
        <v>3</v>
      </c>
      <c r="AQ23" s="12">
        <v>5</v>
      </c>
      <c r="AR23" s="12">
        <v>3</v>
      </c>
      <c r="AW23">
        <f t="shared" ca="1" si="7"/>
        <v>9</v>
      </c>
      <c r="AX23">
        <f t="shared" ca="1" si="8"/>
        <v>11</v>
      </c>
      <c r="AY23">
        <f t="shared" ca="1" si="9"/>
        <v>17</v>
      </c>
      <c r="AZ23">
        <f t="shared" ca="1" si="10"/>
        <v>95</v>
      </c>
      <c r="BA23">
        <f t="shared" ca="1" si="11"/>
        <v>37</v>
      </c>
    </row>
    <row r="24" spans="1:53" x14ac:dyDescent="0.3">
      <c r="A24" s="10">
        <v>4</v>
      </c>
      <c r="B24" s="10">
        <f t="shared" ca="1" si="3"/>
        <v>18</v>
      </c>
      <c r="C24" t="s">
        <v>45</v>
      </c>
      <c r="D24">
        <f t="shared" ca="1" si="4"/>
        <v>3</v>
      </c>
      <c r="E24" s="3" t="str">
        <f t="shared" si="5"/>
        <v>H24:AU24</v>
      </c>
      <c r="F24" s="12">
        <f t="shared" ca="1" si="6"/>
        <v>93</v>
      </c>
      <c r="H24" s="10">
        <v>5</v>
      </c>
      <c r="I24" s="10">
        <v>3</v>
      </c>
      <c r="J24" s="10">
        <v>1</v>
      </c>
      <c r="K24" s="12">
        <v>3</v>
      </c>
      <c r="L24" s="12">
        <v>1</v>
      </c>
      <c r="M24" s="12">
        <v>5</v>
      </c>
      <c r="N24" s="12">
        <v>1</v>
      </c>
      <c r="O24" s="12">
        <v>3</v>
      </c>
      <c r="P24" s="12">
        <v>3</v>
      </c>
      <c r="Q24" s="12">
        <v>1</v>
      </c>
      <c r="R24" s="12">
        <v>5</v>
      </c>
      <c r="S24" s="12">
        <v>1</v>
      </c>
      <c r="T24" s="12">
        <v>5</v>
      </c>
      <c r="U24" s="12">
        <v>5</v>
      </c>
      <c r="V24" s="12">
        <v>1</v>
      </c>
      <c r="W24" s="12">
        <v>3</v>
      </c>
      <c r="X24" s="12">
        <v>1</v>
      </c>
      <c r="Y24" s="12">
        <v>1</v>
      </c>
      <c r="Z24" s="12">
        <v>3</v>
      </c>
      <c r="AA24" s="12">
        <v>5</v>
      </c>
      <c r="AB24" s="12">
        <v>3</v>
      </c>
      <c r="AC24" s="12">
        <v>1</v>
      </c>
      <c r="AD24" s="12">
        <v>3</v>
      </c>
      <c r="AE24" s="12">
        <v>3</v>
      </c>
      <c r="AF24" s="12">
        <v>1</v>
      </c>
      <c r="AG24" s="12">
        <v>5</v>
      </c>
      <c r="AH24" s="12">
        <v>1</v>
      </c>
      <c r="AI24" s="12">
        <v>1</v>
      </c>
      <c r="AJ24" s="12">
        <v>1</v>
      </c>
      <c r="AK24" s="12">
        <v>5</v>
      </c>
      <c r="AL24" s="12">
        <v>1</v>
      </c>
      <c r="AM24" s="12">
        <v>1</v>
      </c>
      <c r="AN24" s="12">
        <v>1</v>
      </c>
      <c r="AO24" s="12">
        <v>3</v>
      </c>
      <c r="AP24" s="12">
        <v>1</v>
      </c>
      <c r="AQ24" s="12">
        <v>3</v>
      </c>
      <c r="AR24" s="12">
        <v>3</v>
      </c>
      <c r="AW24">
        <f t="shared" ca="1" si="7"/>
        <v>8</v>
      </c>
      <c r="AX24">
        <f t="shared" ca="1" si="8"/>
        <v>12</v>
      </c>
      <c r="AY24">
        <f t="shared" ca="1" si="9"/>
        <v>17</v>
      </c>
      <c r="AZ24">
        <f t="shared" ca="1" si="10"/>
        <v>93</v>
      </c>
      <c r="BA24">
        <f t="shared" ca="1" si="11"/>
        <v>37</v>
      </c>
    </row>
    <row r="25" spans="1:53" x14ac:dyDescent="0.3">
      <c r="A25" s="10">
        <v>24</v>
      </c>
      <c r="B25" s="10">
        <f t="shared" ca="1" si="3"/>
        <v>18</v>
      </c>
      <c r="C25" t="s">
        <v>46</v>
      </c>
      <c r="D25">
        <f t="shared" ca="1" si="4"/>
        <v>3</v>
      </c>
      <c r="E25" s="3" t="str">
        <f t="shared" si="5"/>
        <v>H25:AU25</v>
      </c>
      <c r="F25" s="12">
        <f t="shared" ca="1" si="6"/>
        <v>93</v>
      </c>
      <c r="H25" s="10">
        <v>3</v>
      </c>
      <c r="I25" s="10">
        <v>1</v>
      </c>
      <c r="J25" s="10">
        <v>1</v>
      </c>
      <c r="K25" s="12">
        <v>3</v>
      </c>
      <c r="L25" s="12">
        <v>1</v>
      </c>
      <c r="M25" s="12">
        <v>3</v>
      </c>
      <c r="N25" s="12">
        <v>1</v>
      </c>
      <c r="O25" s="12">
        <v>1</v>
      </c>
      <c r="P25" s="12">
        <v>1</v>
      </c>
      <c r="Q25" s="12">
        <v>3</v>
      </c>
      <c r="R25" s="12">
        <v>1</v>
      </c>
      <c r="S25" s="12">
        <v>1</v>
      </c>
      <c r="T25" s="12">
        <v>5</v>
      </c>
      <c r="U25" s="12">
        <v>1</v>
      </c>
      <c r="V25" s="12">
        <v>3</v>
      </c>
      <c r="W25" s="12">
        <v>5</v>
      </c>
      <c r="X25" s="12">
        <v>3</v>
      </c>
      <c r="Y25" s="12">
        <v>3</v>
      </c>
      <c r="Z25" s="12">
        <v>3</v>
      </c>
      <c r="AA25" s="12">
        <v>3</v>
      </c>
      <c r="AB25" s="12">
        <v>3</v>
      </c>
      <c r="AC25" s="12">
        <v>3</v>
      </c>
      <c r="AD25" s="12">
        <v>3</v>
      </c>
      <c r="AE25" s="12">
        <v>1</v>
      </c>
      <c r="AF25" s="12">
        <v>3</v>
      </c>
      <c r="AG25" s="12">
        <v>3</v>
      </c>
      <c r="AH25" s="12">
        <v>3</v>
      </c>
      <c r="AI25" s="12">
        <v>1</v>
      </c>
      <c r="AJ25" s="12">
        <v>1</v>
      </c>
      <c r="AK25" s="12">
        <v>5</v>
      </c>
      <c r="AL25" s="12">
        <v>3</v>
      </c>
      <c r="AM25" s="12">
        <v>5</v>
      </c>
      <c r="AN25" s="12">
        <v>3</v>
      </c>
      <c r="AO25" s="12">
        <v>3</v>
      </c>
      <c r="AP25" s="12">
        <v>3</v>
      </c>
      <c r="AQ25" s="12">
        <v>1</v>
      </c>
      <c r="AR25" s="12">
        <v>3</v>
      </c>
      <c r="AW25">
        <f t="shared" ca="1" si="7"/>
        <v>4</v>
      </c>
      <c r="AX25">
        <f t="shared" ca="1" si="8"/>
        <v>20</v>
      </c>
      <c r="AY25">
        <f t="shared" ca="1" si="9"/>
        <v>13</v>
      </c>
      <c r="AZ25">
        <f t="shared" ca="1" si="10"/>
        <v>93</v>
      </c>
      <c r="BA25">
        <f t="shared" ca="1" si="11"/>
        <v>37</v>
      </c>
    </row>
    <row r="26" spans="1:53" x14ac:dyDescent="0.3">
      <c r="A26" s="10">
        <v>3</v>
      </c>
      <c r="B26" s="10">
        <f t="shared" ca="1" si="3"/>
        <v>20</v>
      </c>
      <c r="C26" t="s">
        <v>21</v>
      </c>
      <c r="D26">
        <f t="shared" ca="1" si="4"/>
        <v>3</v>
      </c>
      <c r="E26" s="3" t="str">
        <f t="shared" si="5"/>
        <v>H26:AU26</v>
      </c>
      <c r="F26" s="12">
        <f t="shared" ca="1" si="6"/>
        <v>85</v>
      </c>
      <c r="H26" s="10">
        <v>5</v>
      </c>
      <c r="I26" s="10">
        <v>3</v>
      </c>
      <c r="J26" s="10">
        <v>1</v>
      </c>
      <c r="K26" s="12">
        <v>3</v>
      </c>
      <c r="L26" s="12">
        <v>1</v>
      </c>
      <c r="M26" s="12">
        <v>3</v>
      </c>
      <c r="N26" s="12">
        <v>3</v>
      </c>
      <c r="O26" s="12">
        <v>1</v>
      </c>
      <c r="P26" s="12">
        <v>3</v>
      </c>
      <c r="Q26" s="12">
        <v>1</v>
      </c>
      <c r="R26" s="12">
        <v>3</v>
      </c>
      <c r="S26" s="12">
        <v>1</v>
      </c>
      <c r="T26" s="12">
        <v>1</v>
      </c>
      <c r="U26" s="12">
        <v>3</v>
      </c>
      <c r="V26" s="12">
        <v>1</v>
      </c>
      <c r="W26" s="12">
        <v>3</v>
      </c>
      <c r="X26" s="12">
        <v>3</v>
      </c>
      <c r="Y26" s="12">
        <v>1</v>
      </c>
      <c r="Z26" s="12">
        <v>1</v>
      </c>
      <c r="AA26" s="12">
        <v>1</v>
      </c>
      <c r="AB26" s="12">
        <v>3</v>
      </c>
      <c r="AC26" s="12">
        <v>3</v>
      </c>
      <c r="AD26" s="12">
        <v>3</v>
      </c>
      <c r="AE26" s="12">
        <v>1</v>
      </c>
      <c r="AF26" s="12">
        <v>1</v>
      </c>
      <c r="AG26" s="12">
        <v>3</v>
      </c>
      <c r="AH26" s="12">
        <v>5</v>
      </c>
      <c r="AI26" s="12">
        <v>1</v>
      </c>
      <c r="AJ26" s="12">
        <v>3</v>
      </c>
      <c r="AK26" s="12">
        <v>3</v>
      </c>
      <c r="AL26" s="12">
        <v>1</v>
      </c>
      <c r="AM26" s="12">
        <v>3</v>
      </c>
      <c r="AN26" s="12">
        <v>3</v>
      </c>
      <c r="AO26" s="12">
        <v>1</v>
      </c>
      <c r="AP26" s="12">
        <v>3</v>
      </c>
      <c r="AQ26" s="12">
        <v>3</v>
      </c>
      <c r="AR26" s="12">
        <v>3</v>
      </c>
      <c r="AW26">
        <f t="shared" ca="1" si="7"/>
        <v>2</v>
      </c>
      <c r="AX26">
        <f t="shared" ca="1" si="8"/>
        <v>20</v>
      </c>
      <c r="AY26">
        <f t="shared" ca="1" si="9"/>
        <v>15</v>
      </c>
      <c r="AZ26">
        <f t="shared" ca="1" si="10"/>
        <v>85</v>
      </c>
      <c r="BA26">
        <f t="shared" ca="1" si="11"/>
        <v>37</v>
      </c>
    </row>
    <row r="27" spans="1:53" x14ac:dyDescent="0.3">
      <c r="A27" s="10">
        <v>18</v>
      </c>
      <c r="B27" s="10">
        <f t="shared" ca="1" si="3"/>
        <v>20</v>
      </c>
      <c r="C27" t="s">
        <v>36</v>
      </c>
      <c r="D27">
        <f t="shared" ca="1" si="4"/>
        <v>3</v>
      </c>
      <c r="E27" s="3" t="str">
        <f t="shared" si="5"/>
        <v>H27:AU27</v>
      </c>
      <c r="F27" s="12">
        <f t="shared" ca="1" si="6"/>
        <v>85</v>
      </c>
      <c r="H27" s="10">
        <v>5</v>
      </c>
      <c r="I27" s="10">
        <v>1</v>
      </c>
      <c r="J27" s="10">
        <v>1</v>
      </c>
      <c r="K27" s="12">
        <v>1</v>
      </c>
      <c r="L27" s="12">
        <v>1</v>
      </c>
      <c r="M27" s="12">
        <v>5</v>
      </c>
      <c r="N27" s="12">
        <v>3</v>
      </c>
      <c r="O27" s="12">
        <v>1</v>
      </c>
      <c r="P27" s="12">
        <v>3</v>
      </c>
      <c r="Q27" s="12">
        <v>1</v>
      </c>
      <c r="R27" s="12">
        <v>1</v>
      </c>
      <c r="S27" s="12">
        <v>3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3</v>
      </c>
      <c r="Z27" s="12">
        <v>5</v>
      </c>
      <c r="AA27" s="12">
        <v>3</v>
      </c>
      <c r="AB27" s="12">
        <v>1</v>
      </c>
      <c r="AC27" s="12">
        <v>3</v>
      </c>
      <c r="AD27" s="12">
        <v>3</v>
      </c>
      <c r="AE27" s="12">
        <v>3</v>
      </c>
      <c r="AF27" s="12">
        <v>3</v>
      </c>
      <c r="AG27" s="12">
        <v>5</v>
      </c>
      <c r="AH27" s="12">
        <v>3</v>
      </c>
      <c r="AI27" s="12">
        <v>1</v>
      </c>
      <c r="AJ27" s="12">
        <v>5</v>
      </c>
      <c r="AK27" s="12">
        <v>3</v>
      </c>
      <c r="AL27" s="12">
        <v>3</v>
      </c>
      <c r="AM27" s="12">
        <v>3</v>
      </c>
      <c r="AN27" s="12">
        <v>1</v>
      </c>
      <c r="AO27" s="12">
        <v>1</v>
      </c>
      <c r="AP27" s="12">
        <v>3</v>
      </c>
      <c r="AQ27" s="12">
        <v>1</v>
      </c>
      <c r="AR27" s="12">
        <v>1</v>
      </c>
      <c r="AW27">
        <f t="shared" ca="1" si="7"/>
        <v>5</v>
      </c>
      <c r="AX27">
        <f t="shared" ca="1" si="8"/>
        <v>14</v>
      </c>
      <c r="AY27">
        <f t="shared" ca="1" si="9"/>
        <v>18</v>
      </c>
      <c r="AZ27">
        <f t="shared" ca="1" si="10"/>
        <v>85</v>
      </c>
      <c r="BA27">
        <f t="shared" ca="1" si="11"/>
        <v>37</v>
      </c>
    </row>
    <row r="28" spans="1:53" x14ac:dyDescent="0.3">
      <c r="A28" s="10">
        <v>19</v>
      </c>
      <c r="B28" s="10">
        <f t="shared" ca="1" si="3"/>
        <v>20</v>
      </c>
      <c r="C28" t="s">
        <v>37</v>
      </c>
      <c r="D28">
        <f t="shared" ca="1" si="4"/>
        <v>3</v>
      </c>
      <c r="E28" s="3" t="str">
        <f t="shared" si="5"/>
        <v>H28:AU28</v>
      </c>
      <c r="F28" s="12">
        <f t="shared" ca="1" si="6"/>
        <v>85</v>
      </c>
      <c r="H28" s="10">
        <v>1</v>
      </c>
      <c r="I28" s="10">
        <v>1</v>
      </c>
      <c r="J28" s="10">
        <v>3</v>
      </c>
      <c r="K28" s="12">
        <v>3</v>
      </c>
      <c r="L28" s="12">
        <v>3</v>
      </c>
      <c r="M28" s="12">
        <v>1</v>
      </c>
      <c r="N28" s="12">
        <v>3</v>
      </c>
      <c r="O28" s="12">
        <v>5</v>
      </c>
      <c r="P28" s="12">
        <v>5</v>
      </c>
      <c r="Q28" s="12">
        <v>1</v>
      </c>
      <c r="R28" s="12">
        <v>1</v>
      </c>
      <c r="S28" s="12">
        <v>3</v>
      </c>
      <c r="T28" s="12">
        <v>5</v>
      </c>
      <c r="U28" s="12">
        <v>1</v>
      </c>
      <c r="V28" s="12">
        <v>1</v>
      </c>
      <c r="W28" s="12">
        <v>1</v>
      </c>
      <c r="X28" s="12">
        <v>1</v>
      </c>
      <c r="Y28" s="12">
        <v>5</v>
      </c>
      <c r="Z28" s="12">
        <v>3</v>
      </c>
      <c r="AA28" s="12">
        <v>3</v>
      </c>
      <c r="AB28" s="12">
        <v>1</v>
      </c>
      <c r="AC28" s="12">
        <v>1</v>
      </c>
      <c r="AD28" s="12">
        <v>1</v>
      </c>
      <c r="AE28" s="12">
        <v>3</v>
      </c>
      <c r="AF28" s="12">
        <v>3</v>
      </c>
      <c r="AG28" s="12">
        <v>1</v>
      </c>
      <c r="AH28" s="12">
        <v>1</v>
      </c>
      <c r="AI28" s="12">
        <v>1</v>
      </c>
      <c r="AJ28" s="12">
        <v>3</v>
      </c>
      <c r="AK28" s="12">
        <v>5</v>
      </c>
      <c r="AL28" s="12">
        <v>3</v>
      </c>
      <c r="AM28" s="12">
        <v>1</v>
      </c>
      <c r="AN28" s="12">
        <v>1</v>
      </c>
      <c r="AO28" s="12">
        <v>3</v>
      </c>
      <c r="AP28" s="12">
        <v>1</v>
      </c>
      <c r="AQ28" s="12">
        <v>3</v>
      </c>
      <c r="AR28" s="12">
        <v>3</v>
      </c>
      <c r="AW28">
        <f t="shared" ca="1" si="7"/>
        <v>5</v>
      </c>
      <c r="AX28">
        <f t="shared" ca="1" si="8"/>
        <v>14</v>
      </c>
      <c r="AY28">
        <f t="shared" ca="1" si="9"/>
        <v>18</v>
      </c>
      <c r="AZ28">
        <f t="shared" ca="1" si="10"/>
        <v>85</v>
      </c>
      <c r="BA28">
        <f t="shared" ca="1" si="11"/>
        <v>37</v>
      </c>
    </row>
    <row r="29" spans="1:53" s="7" customFormat="1" x14ac:dyDescent="0.3">
      <c r="A29" s="10">
        <v>7</v>
      </c>
      <c r="B29" s="11">
        <f t="shared" ca="1" si="3"/>
        <v>23</v>
      </c>
      <c r="C29" t="s">
        <v>39</v>
      </c>
      <c r="D29" s="7">
        <f t="shared" ca="1" si="4"/>
        <v>3</v>
      </c>
      <c r="E29" s="3" t="str">
        <f t="shared" si="5"/>
        <v>H29:AU29</v>
      </c>
      <c r="F29" s="11">
        <f t="shared" ca="1" si="6"/>
        <v>81</v>
      </c>
      <c r="H29" s="11">
        <v>1</v>
      </c>
      <c r="I29" s="11">
        <v>3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3</v>
      </c>
      <c r="P29" s="11">
        <v>3</v>
      </c>
      <c r="Q29" s="11">
        <v>3</v>
      </c>
      <c r="R29" s="11">
        <v>3</v>
      </c>
      <c r="S29" s="11">
        <v>1</v>
      </c>
      <c r="T29" s="11">
        <v>3</v>
      </c>
      <c r="U29" s="11">
        <v>3</v>
      </c>
      <c r="V29" s="11">
        <v>1</v>
      </c>
      <c r="W29" s="11">
        <v>3</v>
      </c>
      <c r="X29" s="11">
        <v>5</v>
      </c>
      <c r="Y29" s="11">
        <v>5</v>
      </c>
      <c r="Z29" s="11">
        <v>3</v>
      </c>
      <c r="AA29" s="11">
        <v>5</v>
      </c>
      <c r="AB29" s="11">
        <v>1</v>
      </c>
      <c r="AC29" s="11">
        <v>3</v>
      </c>
      <c r="AD29" s="11">
        <v>1</v>
      </c>
      <c r="AE29" s="11">
        <v>1</v>
      </c>
      <c r="AF29" s="11">
        <v>1</v>
      </c>
      <c r="AG29" s="11">
        <v>5</v>
      </c>
      <c r="AH29" s="11">
        <v>1</v>
      </c>
      <c r="AI29" s="11">
        <v>3</v>
      </c>
      <c r="AJ29" s="11">
        <v>1</v>
      </c>
      <c r="AK29" s="11">
        <v>3</v>
      </c>
      <c r="AL29" s="11">
        <v>1</v>
      </c>
      <c r="AM29" s="11">
        <v>3</v>
      </c>
      <c r="AN29" s="11">
        <v>1</v>
      </c>
      <c r="AO29" s="11">
        <v>1</v>
      </c>
      <c r="AP29" s="11">
        <v>1</v>
      </c>
      <c r="AQ29" s="11">
        <v>3</v>
      </c>
      <c r="AR29" s="11">
        <v>1</v>
      </c>
      <c r="AS29"/>
      <c r="AT29"/>
      <c r="AU29"/>
      <c r="AV29"/>
      <c r="AW29">
        <f t="shared" ca="1" si="7"/>
        <v>4</v>
      </c>
      <c r="AX29">
        <f t="shared" ca="1" si="8"/>
        <v>14</v>
      </c>
      <c r="AY29">
        <f t="shared" ca="1" si="9"/>
        <v>19</v>
      </c>
      <c r="AZ29">
        <f t="shared" ca="1" si="10"/>
        <v>81</v>
      </c>
      <c r="BA29">
        <f t="shared" ca="1" si="11"/>
        <v>37</v>
      </c>
    </row>
    <row r="30" spans="1:53" x14ac:dyDescent="0.3">
      <c r="A30" s="10">
        <v>9</v>
      </c>
      <c r="B30" s="10">
        <f t="shared" ca="1" si="3"/>
        <v>24</v>
      </c>
      <c r="C30" t="s">
        <v>27</v>
      </c>
      <c r="D30">
        <f t="shared" ca="1" si="4"/>
        <v>3</v>
      </c>
      <c r="E30" s="3" t="str">
        <f t="shared" si="5"/>
        <v>H30:AU30</v>
      </c>
      <c r="F30" s="12">
        <f t="shared" ca="1" si="6"/>
        <v>71</v>
      </c>
      <c r="H30" s="10">
        <v>1</v>
      </c>
      <c r="I30" s="10">
        <v>1</v>
      </c>
      <c r="J30" s="10">
        <v>3</v>
      </c>
      <c r="K30" s="12">
        <v>1</v>
      </c>
      <c r="L30" s="12">
        <v>3</v>
      </c>
      <c r="M30" s="12">
        <v>1</v>
      </c>
      <c r="N30" s="12">
        <v>1</v>
      </c>
      <c r="O30" s="12">
        <v>3</v>
      </c>
      <c r="P30" s="12">
        <v>3</v>
      </c>
      <c r="Q30" s="12">
        <v>1</v>
      </c>
      <c r="R30" s="12">
        <v>1</v>
      </c>
      <c r="S30" s="12">
        <v>3</v>
      </c>
      <c r="T30" s="12">
        <v>3</v>
      </c>
      <c r="U30" s="12">
        <v>1</v>
      </c>
      <c r="V30" s="12">
        <v>3</v>
      </c>
      <c r="W30" s="12">
        <v>1</v>
      </c>
      <c r="X30" s="12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>
        <v>3</v>
      </c>
      <c r="AF30" s="12">
        <v>3</v>
      </c>
      <c r="AG30" s="12">
        <v>3</v>
      </c>
      <c r="AH30" s="12">
        <v>3</v>
      </c>
      <c r="AI30" s="12">
        <v>3</v>
      </c>
      <c r="AJ30" s="12">
        <v>5</v>
      </c>
      <c r="AK30" s="12">
        <v>1</v>
      </c>
      <c r="AL30" s="12">
        <v>3</v>
      </c>
      <c r="AM30" s="12">
        <v>1</v>
      </c>
      <c r="AN30" s="12">
        <v>3</v>
      </c>
      <c r="AO30" s="12">
        <v>3</v>
      </c>
      <c r="AP30" s="12">
        <v>1</v>
      </c>
      <c r="AQ30" s="12">
        <v>1</v>
      </c>
      <c r="AR30" s="12">
        <v>1</v>
      </c>
      <c r="AW30">
        <f t="shared" ca="1" si="7"/>
        <v>1</v>
      </c>
      <c r="AX30">
        <f t="shared" ca="1" si="8"/>
        <v>15</v>
      </c>
      <c r="AY30">
        <f t="shared" ca="1" si="9"/>
        <v>21</v>
      </c>
      <c r="AZ30">
        <f t="shared" ca="1" si="10"/>
        <v>71</v>
      </c>
      <c r="BA30">
        <f t="shared" ca="1" si="11"/>
        <v>37</v>
      </c>
    </row>
    <row r="31" spans="1:53" x14ac:dyDescent="0.3">
      <c r="A31" s="10">
        <v>12</v>
      </c>
      <c r="B31" s="10">
        <f t="shared" ca="1" si="3"/>
        <v>25</v>
      </c>
      <c r="C31" t="s">
        <v>30</v>
      </c>
      <c r="D31">
        <f t="shared" ca="1" si="4"/>
        <v>3</v>
      </c>
      <c r="E31" s="3" t="str">
        <f t="shared" si="5"/>
        <v>H31:AU31</v>
      </c>
      <c r="F31" s="12">
        <f t="shared" ca="1" si="6"/>
        <v>69</v>
      </c>
      <c r="H31" s="10">
        <v>1</v>
      </c>
      <c r="I31" s="10">
        <v>1</v>
      </c>
      <c r="J31" s="10">
        <v>3</v>
      </c>
      <c r="K31" s="12">
        <v>1</v>
      </c>
      <c r="L31" s="12">
        <v>1</v>
      </c>
      <c r="M31" s="12">
        <v>1</v>
      </c>
      <c r="N31" s="12">
        <v>1</v>
      </c>
      <c r="O31" s="12">
        <v>3</v>
      </c>
      <c r="P31" s="12">
        <v>3</v>
      </c>
      <c r="Q31" s="12">
        <v>3</v>
      </c>
      <c r="R31" s="12">
        <v>3</v>
      </c>
      <c r="S31" s="12">
        <v>3</v>
      </c>
      <c r="T31" s="12">
        <v>1</v>
      </c>
      <c r="U31" s="12">
        <v>1</v>
      </c>
      <c r="V31" s="12">
        <v>1</v>
      </c>
      <c r="W31" s="12">
        <v>1</v>
      </c>
      <c r="X31" s="12">
        <v>3</v>
      </c>
      <c r="Y31" s="12">
        <v>1</v>
      </c>
      <c r="Z31" s="12">
        <v>1</v>
      </c>
      <c r="AA31" s="12">
        <v>3</v>
      </c>
      <c r="AB31" s="12">
        <v>1</v>
      </c>
      <c r="AC31" s="12">
        <v>3</v>
      </c>
      <c r="AD31" s="12">
        <v>1</v>
      </c>
      <c r="AE31" s="12">
        <v>1</v>
      </c>
      <c r="AF31" s="12">
        <v>1</v>
      </c>
      <c r="AG31" s="12">
        <v>1</v>
      </c>
      <c r="AH31" s="12">
        <v>3</v>
      </c>
      <c r="AI31" s="12">
        <v>3</v>
      </c>
      <c r="AJ31" s="12">
        <v>1</v>
      </c>
      <c r="AK31" s="12">
        <v>3</v>
      </c>
      <c r="AL31" s="12">
        <v>3</v>
      </c>
      <c r="AM31" s="12">
        <v>3</v>
      </c>
      <c r="AN31" s="12">
        <v>3</v>
      </c>
      <c r="AO31" s="12">
        <v>1</v>
      </c>
      <c r="AP31" s="12">
        <v>1</v>
      </c>
      <c r="AQ31" s="12">
        <v>1</v>
      </c>
      <c r="AR31" s="12">
        <v>3</v>
      </c>
      <c r="AW31">
        <f t="shared" ca="1" si="7"/>
        <v>0</v>
      </c>
      <c r="AX31">
        <f t="shared" ca="1" si="8"/>
        <v>16</v>
      </c>
      <c r="AY31">
        <f t="shared" ca="1" si="9"/>
        <v>21</v>
      </c>
      <c r="AZ31">
        <f t="shared" ca="1" si="10"/>
        <v>69</v>
      </c>
      <c r="BA31">
        <f t="shared" ca="1" si="11"/>
        <v>37</v>
      </c>
    </row>
    <row r="32" spans="1:53" x14ac:dyDescent="0.3">
      <c r="A32" s="10">
        <v>16</v>
      </c>
      <c r="B32" s="10">
        <f t="shared" ca="1" si="3"/>
        <v>25</v>
      </c>
      <c r="C32" t="s">
        <v>34</v>
      </c>
      <c r="D32">
        <f t="shared" ca="1" si="4"/>
        <v>3</v>
      </c>
      <c r="E32" s="3" t="str">
        <f t="shared" si="5"/>
        <v>H32:AU32</v>
      </c>
      <c r="F32" s="12">
        <f t="shared" ca="1" si="6"/>
        <v>69</v>
      </c>
      <c r="H32" s="10">
        <v>1</v>
      </c>
      <c r="I32" s="10">
        <v>3</v>
      </c>
      <c r="J32" s="10">
        <v>3</v>
      </c>
      <c r="K32" s="12">
        <v>1</v>
      </c>
      <c r="L32" s="12">
        <v>3</v>
      </c>
      <c r="M32" s="12">
        <v>1</v>
      </c>
      <c r="N32" s="12">
        <v>1</v>
      </c>
      <c r="O32" s="12">
        <v>3</v>
      </c>
      <c r="P32" s="12">
        <v>1</v>
      </c>
      <c r="Q32" s="12">
        <v>1</v>
      </c>
      <c r="R32" s="12">
        <v>3</v>
      </c>
      <c r="S32" s="12">
        <v>3</v>
      </c>
      <c r="T32" s="12">
        <v>1</v>
      </c>
      <c r="U32" s="12">
        <v>1</v>
      </c>
      <c r="V32" s="12">
        <v>3</v>
      </c>
      <c r="W32" s="12">
        <v>3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5</v>
      </c>
      <c r="AD32" s="12">
        <v>1</v>
      </c>
      <c r="AE32" s="12">
        <v>3</v>
      </c>
      <c r="AF32" s="12">
        <v>3</v>
      </c>
      <c r="AG32" s="12">
        <v>1</v>
      </c>
      <c r="AH32" s="12">
        <v>1</v>
      </c>
      <c r="AI32" s="12">
        <v>3</v>
      </c>
      <c r="AJ32" s="12">
        <v>1</v>
      </c>
      <c r="AK32" s="12">
        <v>1</v>
      </c>
      <c r="AL32" s="12">
        <v>1</v>
      </c>
      <c r="AM32" s="12">
        <v>1</v>
      </c>
      <c r="AN32" s="12">
        <v>3</v>
      </c>
      <c r="AO32" s="12">
        <v>3</v>
      </c>
      <c r="AP32" s="12">
        <v>1</v>
      </c>
      <c r="AQ32" s="12">
        <v>3</v>
      </c>
      <c r="AR32" s="12">
        <v>1</v>
      </c>
      <c r="AW32">
        <f t="shared" ca="1" si="7"/>
        <v>1</v>
      </c>
      <c r="AX32">
        <f t="shared" ca="1" si="8"/>
        <v>14</v>
      </c>
      <c r="AY32">
        <f t="shared" ca="1" si="9"/>
        <v>22</v>
      </c>
      <c r="AZ32">
        <f t="shared" ca="1" si="10"/>
        <v>69</v>
      </c>
      <c r="BA32">
        <f t="shared" ca="1" si="11"/>
        <v>37</v>
      </c>
    </row>
    <row r="33" spans="1:53" x14ac:dyDescent="0.3">
      <c r="A33" s="10">
        <v>23</v>
      </c>
      <c r="B33" s="10">
        <f t="shared" ca="1" si="3"/>
        <v>27</v>
      </c>
      <c r="C33" t="s">
        <v>42</v>
      </c>
      <c r="D33">
        <f t="shared" ca="1" si="4"/>
        <v>3</v>
      </c>
      <c r="E33" s="3" t="str">
        <f t="shared" si="5"/>
        <v>H33:AU33</v>
      </c>
      <c r="F33" s="12">
        <f t="shared" ca="1" si="6"/>
        <v>65</v>
      </c>
      <c r="H33" s="10">
        <v>1</v>
      </c>
      <c r="I33" s="10">
        <v>3</v>
      </c>
      <c r="J33" s="10">
        <v>5</v>
      </c>
      <c r="K33" s="12">
        <v>1</v>
      </c>
      <c r="L33" s="12">
        <v>3</v>
      </c>
      <c r="M33" s="12">
        <v>1</v>
      </c>
      <c r="N33" s="12">
        <v>1</v>
      </c>
      <c r="O33" s="12">
        <v>3</v>
      </c>
      <c r="P33" s="12">
        <v>1</v>
      </c>
      <c r="Q33" s="12">
        <v>1</v>
      </c>
      <c r="R33" s="12">
        <v>1</v>
      </c>
      <c r="S33" s="12">
        <v>3</v>
      </c>
      <c r="T33" s="12">
        <v>1</v>
      </c>
      <c r="U33" s="12">
        <v>1</v>
      </c>
      <c r="V33" s="12">
        <v>3</v>
      </c>
      <c r="W33" s="12">
        <v>3</v>
      </c>
      <c r="X33" s="12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3</v>
      </c>
      <c r="AD33" s="12">
        <v>1</v>
      </c>
      <c r="AE33" s="12">
        <v>1</v>
      </c>
      <c r="AF33" s="12">
        <v>3</v>
      </c>
      <c r="AG33" s="12">
        <v>1</v>
      </c>
      <c r="AH33" s="12">
        <v>3</v>
      </c>
      <c r="AI33" s="12">
        <v>3</v>
      </c>
      <c r="AJ33" s="12">
        <v>1</v>
      </c>
      <c r="AK33" s="12">
        <v>1</v>
      </c>
      <c r="AL33" s="12">
        <v>1</v>
      </c>
      <c r="AM33" s="12">
        <v>1</v>
      </c>
      <c r="AN33" s="12">
        <v>3</v>
      </c>
      <c r="AO33" s="12">
        <v>3</v>
      </c>
      <c r="AP33" s="12">
        <v>1</v>
      </c>
      <c r="AQ33" s="12">
        <v>1</v>
      </c>
      <c r="AR33" s="12">
        <v>1</v>
      </c>
      <c r="AW33">
        <f t="shared" ca="1" si="7"/>
        <v>1</v>
      </c>
      <c r="AX33">
        <f t="shared" ca="1" si="8"/>
        <v>12</v>
      </c>
      <c r="AY33">
        <f t="shared" ca="1" si="9"/>
        <v>24</v>
      </c>
      <c r="AZ33">
        <f t="shared" ca="1" si="10"/>
        <v>65</v>
      </c>
      <c r="BA33">
        <f t="shared" ca="1" si="11"/>
        <v>37</v>
      </c>
    </row>
    <row r="34" spans="1:53" x14ac:dyDescent="0.3">
      <c r="A34" s="10">
        <v>20</v>
      </c>
      <c r="B34" s="10">
        <f t="shared" ca="1" si="3"/>
        <v>28</v>
      </c>
      <c r="C34" t="s">
        <v>38</v>
      </c>
      <c r="D34">
        <f t="shared" ca="1" si="4"/>
        <v>3</v>
      </c>
      <c r="E34" s="3" t="str">
        <f t="shared" si="5"/>
        <v>H34:AU34</v>
      </c>
      <c r="F34" s="12">
        <f t="shared" ca="1" si="6"/>
        <v>61</v>
      </c>
      <c r="H34" s="10">
        <v>1</v>
      </c>
      <c r="I34" s="10">
        <v>1</v>
      </c>
      <c r="J34" s="10">
        <v>1</v>
      </c>
      <c r="K34" s="12">
        <v>3</v>
      </c>
      <c r="L34" s="12">
        <v>5</v>
      </c>
      <c r="M34" s="12">
        <v>3</v>
      </c>
      <c r="N34" s="12">
        <v>1</v>
      </c>
      <c r="O34" s="12">
        <v>1</v>
      </c>
      <c r="P34" s="12">
        <v>1</v>
      </c>
      <c r="Q34" s="12">
        <v>3</v>
      </c>
      <c r="R34" s="12">
        <v>1</v>
      </c>
      <c r="S34" s="12">
        <v>1</v>
      </c>
      <c r="T34" s="12">
        <v>1</v>
      </c>
      <c r="U34" s="12">
        <v>1</v>
      </c>
      <c r="V34" s="12">
        <v>1</v>
      </c>
      <c r="W34" s="12">
        <v>1</v>
      </c>
      <c r="X34" s="12">
        <v>1</v>
      </c>
      <c r="Y34" s="12">
        <v>1</v>
      </c>
      <c r="Z34" s="12">
        <v>3</v>
      </c>
      <c r="AA34" s="12">
        <v>3</v>
      </c>
      <c r="AB34" s="12">
        <v>1</v>
      </c>
      <c r="AC34" s="12">
        <v>3</v>
      </c>
      <c r="AD34" s="12">
        <v>1</v>
      </c>
      <c r="AE34" s="12">
        <v>1</v>
      </c>
      <c r="AF34" s="12">
        <v>1</v>
      </c>
      <c r="AG34" s="12">
        <v>3</v>
      </c>
      <c r="AH34" s="12">
        <v>1</v>
      </c>
      <c r="AI34" s="12">
        <v>1</v>
      </c>
      <c r="AJ34" s="12">
        <v>3</v>
      </c>
      <c r="AK34" s="12">
        <v>1</v>
      </c>
      <c r="AL34" s="12">
        <v>1</v>
      </c>
      <c r="AM34" s="12">
        <v>3</v>
      </c>
      <c r="AN34" s="12">
        <v>1</v>
      </c>
      <c r="AO34" s="12">
        <v>3</v>
      </c>
      <c r="AP34" s="12">
        <v>1</v>
      </c>
      <c r="AQ34" s="12">
        <v>1</v>
      </c>
      <c r="AR34" s="12">
        <v>1</v>
      </c>
      <c r="AW34">
        <f t="shared" ca="1" si="7"/>
        <v>1</v>
      </c>
      <c r="AX34">
        <f t="shared" ca="1" si="8"/>
        <v>10</v>
      </c>
      <c r="AY34">
        <f t="shared" ca="1" si="9"/>
        <v>26</v>
      </c>
      <c r="AZ34">
        <f t="shared" ca="1" si="10"/>
        <v>61</v>
      </c>
      <c r="BA34">
        <f t="shared" ca="1" si="11"/>
        <v>37</v>
      </c>
    </row>
    <row r="35" spans="1:53" x14ac:dyDescent="0.3">
      <c r="A35" s="10">
        <v>2</v>
      </c>
      <c r="B35" s="10">
        <f t="shared" ca="1" si="3"/>
        <v>29</v>
      </c>
      <c r="C35" t="s">
        <v>20</v>
      </c>
      <c r="D35">
        <f t="shared" ca="1" si="4"/>
        <v>3</v>
      </c>
      <c r="E35" s="3" t="str">
        <f t="shared" si="5"/>
        <v>H35:AU35</v>
      </c>
      <c r="F35" s="12">
        <f t="shared" ca="1" si="6"/>
        <v>37</v>
      </c>
      <c r="H35" s="10">
        <v>1</v>
      </c>
      <c r="I35" s="10">
        <v>1</v>
      </c>
      <c r="J35" s="10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>
        <v>1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2">
        <v>1</v>
      </c>
      <c r="AB35" s="12">
        <v>1</v>
      </c>
      <c r="AC35" s="12">
        <v>1</v>
      </c>
      <c r="AD35" s="12">
        <v>1</v>
      </c>
      <c r="AE35" s="12">
        <v>1</v>
      </c>
      <c r="AF35" s="12">
        <v>1</v>
      </c>
      <c r="AG35" s="12">
        <v>1</v>
      </c>
      <c r="AH35" s="12">
        <v>1</v>
      </c>
      <c r="AI35" s="12">
        <v>1</v>
      </c>
      <c r="AJ35" s="12">
        <v>1</v>
      </c>
      <c r="AK35" s="12">
        <v>1</v>
      </c>
      <c r="AL35" s="12">
        <v>1</v>
      </c>
      <c r="AM35" s="12">
        <v>1</v>
      </c>
      <c r="AN35" s="12">
        <v>1</v>
      </c>
      <c r="AO35" s="12">
        <v>1</v>
      </c>
      <c r="AP35" s="12">
        <v>1</v>
      </c>
      <c r="AQ35" s="12">
        <v>1</v>
      </c>
      <c r="AR35" s="12">
        <v>1</v>
      </c>
      <c r="AW35">
        <f t="shared" ca="1" si="7"/>
        <v>0</v>
      </c>
      <c r="AX35">
        <f t="shared" ca="1" si="8"/>
        <v>0</v>
      </c>
      <c r="AY35">
        <f t="shared" ca="1" si="9"/>
        <v>37</v>
      </c>
      <c r="AZ35">
        <f t="shared" ca="1" si="10"/>
        <v>37</v>
      </c>
      <c r="BA35">
        <f t="shared" ca="1" si="11"/>
        <v>37</v>
      </c>
    </row>
    <row r="36" spans="1:53" x14ac:dyDescent="0.3">
      <c r="E36" s="3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53" ht="15.6" x14ac:dyDescent="0.3">
      <c r="B37" s="9" t="s">
        <v>143</v>
      </c>
      <c r="C37" s="17" t="s">
        <v>137</v>
      </c>
      <c r="E37" s="3"/>
      <c r="F37" s="16" t="s">
        <v>138</v>
      </c>
      <c r="G37" s="16" t="s">
        <v>139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53" x14ac:dyDescent="0.3">
      <c r="B38" s="10">
        <v>1</v>
      </c>
      <c r="C38" t="s">
        <v>140</v>
      </c>
      <c r="E38" s="3"/>
      <c r="F38" s="12">
        <v>28</v>
      </c>
      <c r="G38" s="10">
        <v>1</v>
      </c>
      <c r="H38" s="12" t="s">
        <v>138</v>
      </c>
      <c r="I38" s="12" t="s">
        <v>138</v>
      </c>
      <c r="J38" s="12" t="s">
        <v>138</v>
      </c>
      <c r="K38" s="12" t="s">
        <v>138</v>
      </c>
      <c r="L38" s="12" t="s">
        <v>138</v>
      </c>
      <c r="M38" s="12" t="s">
        <v>138</v>
      </c>
      <c r="N38" s="12" t="s">
        <v>138</v>
      </c>
      <c r="O38" s="12" t="s">
        <v>138</v>
      </c>
      <c r="P38" s="12" t="s">
        <v>138</v>
      </c>
      <c r="Q38" s="12" t="s">
        <v>138</v>
      </c>
      <c r="R38" s="12" t="s">
        <v>138</v>
      </c>
      <c r="S38" s="12" t="s">
        <v>138</v>
      </c>
      <c r="T38" s="12" t="s">
        <v>138</v>
      </c>
      <c r="U38" s="12" t="s">
        <v>138</v>
      </c>
      <c r="V38" s="12" t="s">
        <v>138</v>
      </c>
      <c r="W38" s="12" t="s">
        <v>138</v>
      </c>
      <c r="X38" s="12" t="s">
        <v>138</v>
      </c>
      <c r="Y38" s="12" t="s">
        <v>138</v>
      </c>
      <c r="Z38" s="12" t="s">
        <v>138</v>
      </c>
      <c r="AA38" s="12" t="s">
        <v>138</v>
      </c>
      <c r="AB38" s="12" t="s">
        <v>138</v>
      </c>
      <c r="AC38" s="12" t="s">
        <v>138</v>
      </c>
      <c r="AD38" s="12" t="s">
        <v>138</v>
      </c>
      <c r="AE38" s="12" t="s">
        <v>138</v>
      </c>
      <c r="AF38" s="12" t="s">
        <v>138</v>
      </c>
      <c r="AG38" s="12" t="s">
        <v>138</v>
      </c>
      <c r="AH38" s="12" t="s">
        <v>139</v>
      </c>
      <c r="AI38" s="12" t="s">
        <v>138</v>
      </c>
      <c r="AJ38" s="12" t="s">
        <v>138</v>
      </c>
      <c r="AK38" s="12" t="s">
        <v>138</v>
      </c>
      <c r="AL38" s="12" t="s">
        <v>138</v>
      </c>
      <c r="AM38" s="12" t="s">
        <v>138</v>
      </c>
      <c r="AN38" s="12" t="s">
        <v>138</v>
      </c>
      <c r="AO38" s="12" t="s">
        <v>138</v>
      </c>
      <c r="AP38" s="12" t="s">
        <v>138</v>
      </c>
      <c r="AQ38" s="12" t="s">
        <v>138</v>
      </c>
      <c r="AR38" s="12" t="s">
        <v>138</v>
      </c>
    </row>
    <row r="39" spans="1:53" x14ac:dyDescent="0.3">
      <c r="B39" s="10">
        <v>2</v>
      </c>
      <c r="C39" t="s">
        <v>141</v>
      </c>
      <c r="E39" s="3"/>
      <c r="F39" s="12">
        <v>28</v>
      </c>
      <c r="G39" s="10">
        <v>1</v>
      </c>
      <c r="H39" s="12" t="s">
        <v>138</v>
      </c>
      <c r="I39" s="12" t="s">
        <v>138</v>
      </c>
      <c r="J39" s="12" t="s">
        <v>138</v>
      </c>
      <c r="K39" s="12" t="s">
        <v>138</v>
      </c>
      <c r="L39" s="12" t="s">
        <v>138</v>
      </c>
      <c r="M39" s="12" t="s">
        <v>138</v>
      </c>
      <c r="N39" s="12" t="s">
        <v>138</v>
      </c>
      <c r="O39" s="12" t="s">
        <v>138</v>
      </c>
      <c r="P39" s="12" t="s">
        <v>138</v>
      </c>
      <c r="Q39" s="12" t="s">
        <v>138</v>
      </c>
      <c r="R39" s="12" t="s">
        <v>138</v>
      </c>
      <c r="S39" s="12" t="s">
        <v>138</v>
      </c>
      <c r="T39" s="12" t="s">
        <v>138</v>
      </c>
      <c r="U39" s="12" t="s">
        <v>138</v>
      </c>
      <c r="V39" s="12" t="s">
        <v>138</v>
      </c>
      <c r="W39" s="12" t="s">
        <v>138</v>
      </c>
      <c r="X39" s="12" t="s">
        <v>138</v>
      </c>
      <c r="Y39" s="12" t="s">
        <v>138</v>
      </c>
      <c r="Z39" s="12" t="s">
        <v>138</v>
      </c>
      <c r="AA39" s="12" t="s">
        <v>138</v>
      </c>
      <c r="AB39" s="12" t="s">
        <v>138</v>
      </c>
      <c r="AC39" s="12" t="s">
        <v>138</v>
      </c>
      <c r="AD39" s="12" t="s">
        <v>138</v>
      </c>
      <c r="AE39" s="12" t="s">
        <v>138</v>
      </c>
      <c r="AF39" s="12" t="s">
        <v>138</v>
      </c>
      <c r="AG39" s="12" t="s">
        <v>138</v>
      </c>
      <c r="AH39" s="12" t="s">
        <v>139</v>
      </c>
      <c r="AI39" s="12" t="s">
        <v>138</v>
      </c>
      <c r="AJ39" s="12" t="s">
        <v>138</v>
      </c>
      <c r="AK39" s="12" t="s">
        <v>138</v>
      </c>
      <c r="AL39" s="12" t="s">
        <v>138</v>
      </c>
      <c r="AM39" s="12" t="s">
        <v>138</v>
      </c>
      <c r="AN39" s="12" t="s">
        <v>138</v>
      </c>
      <c r="AO39" s="12" t="s">
        <v>138</v>
      </c>
      <c r="AP39" s="12" t="s">
        <v>138</v>
      </c>
      <c r="AQ39" s="12" t="s">
        <v>138</v>
      </c>
      <c r="AR39" s="12" t="s">
        <v>138</v>
      </c>
    </row>
    <row r="40" spans="1:53" x14ac:dyDescent="0.3">
      <c r="B40" s="10">
        <v>3</v>
      </c>
      <c r="C40" t="s">
        <v>142</v>
      </c>
      <c r="E40" s="3"/>
      <c r="F40" s="12">
        <v>29</v>
      </c>
      <c r="G40" s="10">
        <v>0</v>
      </c>
      <c r="H40" s="12" t="s">
        <v>138</v>
      </c>
      <c r="I40" s="12" t="s">
        <v>138</v>
      </c>
      <c r="J40" s="12" t="s">
        <v>138</v>
      </c>
      <c r="K40" s="12" t="s">
        <v>138</v>
      </c>
      <c r="L40" s="12" t="s">
        <v>138</v>
      </c>
      <c r="M40" s="12" t="s">
        <v>138</v>
      </c>
      <c r="N40" s="12" t="s">
        <v>138</v>
      </c>
      <c r="O40" s="12" t="s">
        <v>138</v>
      </c>
      <c r="P40" s="12" t="s">
        <v>138</v>
      </c>
      <c r="Q40" s="12" t="s">
        <v>138</v>
      </c>
      <c r="R40" s="12" t="s">
        <v>138</v>
      </c>
      <c r="S40" s="12" t="s">
        <v>138</v>
      </c>
      <c r="T40" s="12" t="s">
        <v>138</v>
      </c>
      <c r="U40" s="12" t="s">
        <v>138</v>
      </c>
      <c r="V40" s="12" t="s">
        <v>138</v>
      </c>
      <c r="W40" s="12" t="s">
        <v>138</v>
      </c>
      <c r="X40" s="12" t="s">
        <v>138</v>
      </c>
      <c r="Y40" s="12" t="s">
        <v>138</v>
      </c>
      <c r="Z40" s="12" t="s">
        <v>138</v>
      </c>
      <c r="AA40" s="12" t="s">
        <v>138</v>
      </c>
      <c r="AB40" s="12" t="s">
        <v>138</v>
      </c>
      <c r="AC40" s="12" t="s">
        <v>138</v>
      </c>
      <c r="AD40" s="12" t="s">
        <v>138</v>
      </c>
      <c r="AE40" s="12" t="s">
        <v>138</v>
      </c>
      <c r="AF40" s="12" t="s">
        <v>138</v>
      </c>
      <c r="AG40" s="12" t="s">
        <v>138</v>
      </c>
      <c r="AH40" s="12" t="s">
        <v>138</v>
      </c>
      <c r="AI40" s="12" t="s">
        <v>138</v>
      </c>
      <c r="AJ40" s="12" t="s">
        <v>138</v>
      </c>
      <c r="AK40" s="12" t="s">
        <v>138</v>
      </c>
      <c r="AL40" s="12" t="s">
        <v>138</v>
      </c>
      <c r="AM40" s="12" t="s">
        <v>138</v>
      </c>
      <c r="AN40" s="12" t="s">
        <v>138</v>
      </c>
      <c r="AO40" s="12" t="s">
        <v>138</v>
      </c>
      <c r="AP40" s="12" t="s">
        <v>138</v>
      </c>
      <c r="AQ40" s="12" t="s">
        <v>138</v>
      </c>
      <c r="AR40" s="12" t="s">
        <v>138</v>
      </c>
    </row>
    <row r="41" spans="1:53" x14ac:dyDescent="0.3">
      <c r="E41" s="3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53" ht="18" x14ac:dyDescent="0.35">
      <c r="C42" s="15" t="s">
        <v>92</v>
      </c>
      <c r="E42" s="3"/>
      <c r="K42" s="12"/>
      <c r="L42" s="12"/>
      <c r="M42" s="12"/>
      <c r="N42" s="12"/>
      <c r="O42" s="12"/>
    </row>
    <row r="43" spans="1:53" ht="18" x14ac:dyDescent="0.35">
      <c r="B43" s="15" t="s">
        <v>91</v>
      </c>
      <c r="E43" s="3"/>
      <c r="H43" s="22" t="s">
        <v>86</v>
      </c>
      <c r="K43" s="12"/>
      <c r="L43" s="12"/>
      <c r="M43" s="12"/>
      <c r="N43" s="12"/>
      <c r="O43" s="12"/>
    </row>
    <row r="44" spans="1:53" ht="15.6" x14ac:dyDescent="0.3">
      <c r="B44" s="16" t="s">
        <v>90</v>
      </c>
      <c r="C44" s="20" t="s">
        <v>88</v>
      </c>
      <c r="E44" s="18"/>
      <c r="F44" s="19"/>
      <c r="G44" s="16" t="s">
        <v>89</v>
      </c>
      <c r="H44" s="16" t="s">
        <v>95</v>
      </c>
      <c r="L44" s="12"/>
      <c r="M44" s="12"/>
      <c r="N44" s="12"/>
      <c r="O44" s="12"/>
    </row>
    <row r="45" spans="1:53" x14ac:dyDescent="0.3">
      <c r="B45" s="10">
        <v>1</v>
      </c>
      <c r="C45" t="s">
        <v>131</v>
      </c>
      <c r="E45" s="3"/>
      <c r="G45" s="10">
        <v>8</v>
      </c>
      <c r="H45" s="24" t="s">
        <v>51</v>
      </c>
      <c r="M45" s="12"/>
      <c r="N45" s="12"/>
      <c r="O45" s="12"/>
    </row>
    <row r="46" spans="1:53" x14ac:dyDescent="0.3">
      <c r="B46" s="10">
        <v>2</v>
      </c>
      <c r="C46" t="s">
        <v>83</v>
      </c>
      <c r="E46" s="3"/>
      <c r="G46" s="10">
        <v>22</v>
      </c>
      <c r="H46" s="24" t="s">
        <v>68</v>
      </c>
      <c r="M46" s="12"/>
      <c r="N46" s="12"/>
      <c r="O46" s="12"/>
    </row>
    <row r="47" spans="1:53" x14ac:dyDescent="0.3">
      <c r="B47" s="10">
        <v>3</v>
      </c>
      <c r="C47" t="s">
        <v>71</v>
      </c>
      <c r="E47" s="3"/>
      <c r="G47" s="10">
        <v>16</v>
      </c>
      <c r="H47" s="24" t="s">
        <v>70</v>
      </c>
      <c r="M47" s="12"/>
      <c r="N47" s="12"/>
      <c r="O47" s="12"/>
    </row>
    <row r="48" spans="1:53" x14ac:dyDescent="0.3">
      <c r="B48" s="10">
        <v>4</v>
      </c>
      <c r="C48" t="s">
        <v>74</v>
      </c>
      <c r="E48" s="3"/>
      <c r="G48" s="10">
        <v>5</v>
      </c>
      <c r="H48" s="24" t="s">
        <v>126</v>
      </c>
      <c r="M48" s="12"/>
      <c r="N48" s="12"/>
      <c r="O48" s="12"/>
    </row>
    <row r="49" spans="2:8" x14ac:dyDescent="0.3">
      <c r="B49" s="10">
        <v>5</v>
      </c>
      <c r="C49" t="s">
        <v>126</v>
      </c>
      <c r="G49" s="10">
        <v>32</v>
      </c>
      <c r="H49" s="24" t="s">
        <v>54</v>
      </c>
    </row>
    <row r="50" spans="2:8" x14ac:dyDescent="0.3">
      <c r="B50" s="10">
        <v>6</v>
      </c>
      <c r="C50" t="s">
        <v>69</v>
      </c>
      <c r="G50" s="10">
        <v>21</v>
      </c>
      <c r="H50" s="24" t="s">
        <v>73</v>
      </c>
    </row>
    <row r="51" spans="2:8" x14ac:dyDescent="0.3">
      <c r="B51" s="10">
        <v>7</v>
      </c>
      <c r="C51" t="s">
        <v>59</v>
      </c>
      <c r="G51" s="10">
        <v>3</v>
      </c>
      <c r="H51" s="24" t="s">
        <v>71</v>
      </c>
    </row>
    <row r="52" spans="2:8" x14ac:dyDescent="0.3">
      <c r="B52" s="10">
        <v>8</v>
      </c>
      <c r="C52" t="s">
        <v>51</v>
      </c>
      <c r="G52" s="10">
        <v>33</v>
      </c>
      <c r="H52" s="24" t="s">
        <v>75</v>
      </c>
    </row>
    <row r="53" spans="2:8" x14ac:dyDescent="0.3">
      <c r="B53" s="10">
        <v>9</v>
      </c>
      <c r="C53" t="s">
        <v>56</v>
      </c>
      <c r="G53" s="10">
        <v>23</v>
      </c>
      <c r="H53" s="24" t="s">
        <v>61</v>
      </c>
    </row>
    <row r="54" spans="2:8" x14ac:dyDescent="0.3">
      <c r="B54" s="10">
        <v>10</v>
      </c>
      <c r="C54" t="s">
        <v>65</v>
      </c>
      <c r="G54" s="10">
        <v>26</v>
      </c>
      <c r="H54" s="24" t="s">
        <v>94</v>
      </c>
    </row>
    <row r="55" spans="2:8" x14ac:dyDescent="0.3">
      <c r="B55" s="10">
        <v>11</v>
      </c>
      <c r="C55" t="s">
        <v>84</v>
      </c>
      <c r="G55" s="10">
        <v>12</v>
      </c>
      <c r="H55" s="24" t="s">
        <v>118</v>
      </c>
    </row>
    <row r="56" spans="2:8" x14ac:dyDescent="0.3">
      <c r="B56" s="10">
        <v>12</v>
      </c>
      <c r="C56" t="s">
        <v>118</v>
      </c>
      <c r="G56" s="10">
        <v>15</v>
      </c>
      <c r="H56" s="24" t="s">
        <v>78</v>
      </c>
    </row>
    <row r="57" spans="2:8" x14ac:dyDescent="0.3">
      <c r="B57" s="10">
        <v>13</v>
      </c>
      <c r="C57" t="s">
        <v>63</v>
      </c>
      <c r="G57" s="10">
        <v>18</v>
      </c>
      <c r="H57" s="24" t="s">
        <v>58</v>
      </c>
    </row>
    <row r="58" spans="2:8" x14ac:dyDescent="0.3">
      <c r="B58" s="10">
        <v>14</v>
      </c>
      <c r="C58" t="s">
        <v>48</v>
      </c>
      <c r="G58" s="10">
        <v>37</v>
      </c>
      <c r="H58" s="24" t="s">
        <v>93</v>
      </c>
    </row>
    <row r="59" spans="2:8" x14ac:dyDescent="0.3">
      <c r="B59" s="10">
        <v>15</v>
      </c>
      <c r="C59" t="s">
        <v>78</v>
      </c>
      <c r="G59" s="10">
        <v>29</v>
      </c>
      <c r="H59" s="24" t="s">
        <v>79</v>
      </c>
    </row>
    <row r="60" spans="2:8" x14ac:dyDescent="0.3">
      <c r="B60" s="10">
        <v>16</v>
      </c>
      <c r="C60" t="s">
        <v>70</v>
      </c>
      <c r="G60" s="10">
        <v>2</v>
      </c>
      <c r="H60" s="24" t="s">
        <v>83</v>
      </c>
    </row>
    <row r="61" spans="2:8" x14ac:dyDescent="0.3">
      <c r="B61" s="10">
        <v>17</v>
      </c>
      <c r="C61" t="s">
        <v>66</v>
      </c>
      <c r="G61" s="10">
        <v>28</v>
      </c>
      <c r="H61" s="24" t="s">
        <v>81</v>
      </c>
    </row>
    <row r="62" spans="2:8" x14ac:dyDescent="0.3">
      <c r="B62" s="10">
        <v>18</v>
      </c>
      <c r="C62" t="s">
        <v>58</v>
      </c>
      <c r="G62" s="10">
        <v>30</v>
      </c>
      <c r="H62" s="24" t="s">
        <v>60</v>
      </c>
    </row>
    <row r="63" spans="2:8" x14ac:dyDescent="0.3">
      <c r="B63" s="10">
        <v>19</v>
      </c>
      <c r="C63" t="s">
        <v>50</v>
      </c>
      <c r="G63" s="10">
        <v>14</v>
      </c>
      <c r="H63" s="24" t="s">
        <v>48</v>
      </c>
    </row>
    <row r="64" spans="2:8" x14ac:dyDescent="0.3">
      <c r="B64" s="10">
        <v>20</v>
      </c>
      <c r="C64" t="s">
        <v>64</v>
      </c>
      <c r="G64" s="10">
        <v>25</v>
      </c>
      <c r="H64" s="24" t="s">
        <v>76</v>
      </c>
    </row>
    <row r="65" spans="2:8" x14ac:dyDescent="0.3">
      <c r="B65" s="10">
        <v>21</v>
      </c>
      <c r="C65" t="s">
        <v>73</v>
      </c>
      <c r="G65" s="10">
        <v>7</v>
      </c>
      <c r="H65" s="24" t="s">
        <v>59</v>
      </c>
    </row>
    <row r="66" spans="2:8" x14ac:dyDescent="0.3">
      <c r="B66" s="10">
        <v>22</v>
      </c>
      <c r="C66" t="s">
        <v>68</v>
      </c>
      <c r="G66" s="10">
        <v>4</v>
      </c>
      <c r="H66" s="24" t="s">
        <v>74</v>
      </c>
    </row>
    <row r="67" spans="2:8" x14ac:dyDescent="0.3">
      <c r="B67" s="10">
        <v>23</v>
      </c>
      <c r="C67" t="s">
        <v>61</v>
      </c>
      <c r="G67" s="10">
        <v>13</v>
      </c>
      <c r="H67" s="24" t="s">
        <v>63</v>
      </c>
    </row>
    <row r="68" spans="2:8" x14ac:dyDescent="0.3">
      <c r="B68" s="10">
        <v>24</v>
      </c>
      <c r="C68" t="s">
        <v>77</v>
      </c>
      <c r="G68" s="10">
        <v>17</v>
      </c>
      <c r="H68" s="24" t="s">
        <v>66</v>
      </c>
    </row>
    <row r="69" spans="2:8" x14ac:dyDescent="0.3">
      <c r="B69" s="10">
        <v>25</v>
      </c>
      <c r="C69" t="s">
        <v>76</v>
      </c>
      <c r="G69" s="10">
        <v>35</v>
      </c>
      <c r="H69" s="24" t="s">
        <v>49</v>
      </c>
    </row>
    <row r="70" spans="2:8" x14ac:dyDescent="0.3">
      <c r="B70" s="10">
        <v>26</v>
      </c>
      <c r="C70" t="s">
        <v>94</v>
      </c>
      <c r="G70" s="10">
        <v>6</v>
      </c>
      <c r="H70" s="24" t="s">
        <v>69</v>
      </c>
    </row>
    <row r="71" spans="2:8" x14ac:dyDescent="0.3">
      <c r="B71" s="10">
        <v>27</v>
      </c>
      <c r="C71" t="s">
        <v>72</v>
      </c>
      <c r="G71" s="10">
        <v>31</v>
      </c>
      <c r="H71" s="24" t="s">
        <v>57</v>
      </c>
    </row>
    <row r="72" spans="2:8" x14ac:dyDescent="0.3">
      <c r="B72" s="10">
        <v>28</v>
      </c>
      <c r="C72" t="s">
        <v>81</v>
      </c>
      <c r="G72" s="10">
        <v>9</v>
      </c>
      <c r="H72" s="24" t="s">
        <v>56</v>
      </c>
    </row>
    <row r="73" spans="2:8" x14ac:dyDescent="0.3">
      <c r="B73" s="10">
        <v>29</v>
      </c>
      <c r="C73" t="s">
        <v>79</v>
      </c>
      <c r="G73" s="10">
        <v>1</v>
      </c>
      <c r="H73" s="24" t="s">
        <v>131</v>
      </c>
    </row>
    <row r="74" spans="2:8" x14ac:dyDescent="0.3">
      <c r="B74" s="10">
        <v>30</v>
      </c>
      <c r="C74" t="s">
        <v>60</v>
      </c>
      <c r="G74" s="10">
        <v>10</v>
      </c>
      <c r="H74" s="24" t="s">
        <v>65</v>
      </c>
    </row>
    <row r="75" spans="2:8" x14ac:dyDescent="0.3">
      <c r="B75" s="10">
        <v>31</v>
      </c>
      <c r="C75" t="s">
        <v>57</v>
      </c>
      <c r="G75" s="10">
        <v>34</v>
      </c>
      <c r="H75" s="24" t="s">
        <v>62</v>
      </c>
    </row>
    <row r="76" spans="2:8" x14ac:dyDescent="0.3">
      <c r="B76" s="10">
        <v>32</v>
      </c>
      <c r="C76" t="s">
        <v>54</v>
      </c>
      <c r="G76" s="10">
        <v>24</v>
      </c>
      <c r="H76" s="24" t="s">
        <v>77</v>
      </c>
    </row>
    <row r="77" spans="2:8" x14ac:dyDescent="0.3">
      <c r="B77" s="10">
        <v>33</v>
      </c>
      <c r="C77" t="s">
        <v>75</v>
      </c>
      <c r="G77" s="10">
        <v>27</v>
      </c>
      <c r="H77" s="24" t="s">
        <v>72</v>
      </c>
    </row>
    <row r="78" spans="2:8" x14ac:dyDescent="0.3">
      <c r="B78" s="10">
        <v>34</v>
      </c>
      <c r="C78" t="s">
        <v>62</v>
      </c>
      <c r="G78" s="10">
        <v>36</v>
      </c>
      <c r="H78" s="24" t="s">
        <v>55</v>
      </c>
    </row>
    <row r="79" spans="2:8" x14ac:dyDescent="0.3">
      <c r="B79" s="10">
        <v>35</v>
      </c>
      <c r="C79" t="s">
        <v>49</v>
      </c>
      <c r="G79" s="10">
        <v>19</v>
      </c>
      <c r="H79" s="24" t="s">
        <v>50</v>
      </c>
    </row>
    <row r="80" spans="2:8" x14ac:dyDescent="0.3">
      <c r="B80" s="10">
        <v>36</v>
      </c>
      <c r="C80" t="s">
        <v>55</v>
      </c>
      <c r="G80" s="10">
        <v>20</v>
      </c>
      <c r="H80" s="24" t="s">
        <v>64</v>
      </c>
    </row>
    <row r="81" spans="2:8" x14ac:dyDescent="0.3">
      <c r="B81" s="10">
        <v>37</v>
      </c>
      <c r="C81" t="s">
        <v>93</v>
      </c>
      <c r="G81" s="10">
        <v>11</v>
      </c>
      <c r="H81" s="24" t="s">
        <v>84</v>
      </c>
    </row>
  </sheetData>
  <sortState ref="H45:J81">
    <sortCondition ref="I45:I81"/>
  </sortState>
  <conditionalFormatting sqref="H4:AU4">
    <cfRule type="cellIs" dxfId="2" priority="3" operator="equal">
      <formula>8</formula>
    </cfRule>
  </conditionalFormatting>
  <conditionalFormatting sqref="H3:AU3">
    <cfRule type="cellIs" dxfId="1" priority="2" operator="equal">
      <formula>8</formula>
    </cfRule>
  </conditionalFormatting>
  <conditionalFormatting sqref="H2:AU2">
    <cfRule type="cellIs" dxfId="0" priority="1" operator="equal">
      <formula>9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Reese</dc:creator>
  <cp:lastModifiedBy>Renee Butler</cp:lastModifiedBy>
  <cp:lastPrinted>2019-10-29T19:50:06Z</cp:lastPrinted>
  <dcterms:created xsi:type="dcterms:W3CDTF">2016-10-18T02:19:15Z</dcterms:created>
  <dcterms:modified xsi:type="dcterms:W3CDTF">2019-11-02T19:06:02Z</dcterms:modified>
</cp:coreProperties>
</file>