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vcccdventura-my.sharepoint.com/personal/nbrown_vcccd_edu/Documents/AS General 2017-18/Guided Pathways/"/>
    </mc:Choice>
  </mc:AlternateContent>
  <bookViews>
    <workbookView xWindow="0" yWindow="0" windowWidth="19200" windowHeight="6840" activeTab="1"/>
  </bookViews>
  <sheets>
    <sheet name="5 Year Budget" sheetId="11" r:id="rId1"/>
    <sheet name="1 Year Budget for CCCCO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0" l="1"/>
  <c r="C35" i="11" l="1"/>
  <c r="D35" i="11"/>
  <c r="E35" i="11"/>
  <c r="G35" i="11" s="1"/>
  <c r="F35" i="11"/>
  <c r="B35" i="11"/>
  <c r="C41" i="11"/>
  <c r="D41" i="11"/>
  <c r="E41" i="11"/>
  <c r="F41" i="11"/>
  <c r="D48" i="11"/>
  <c r="E48" i="11"/>
  <c r="F48" i="11"/>
  <c r="B48" i="11"/>
  <c r="C29" i="11"/>
  <c r="C22" i="11"/>
  <c r="D22" i="11"/>
  <c r="E22" i="11"/>
  <c r="F22" i="11"/>
  <c r="B22" i="11"/>
  <c r="C18" i="11"/>
  <c r="D18" i="11"/>
  <c r="E18" i="11"/>
  <c r="F18" i="11"/>
  <c r="B18" i="11"/>
  <c r="C13" i="11"/>
  <c r="D13" i="11"/>
  <c r="E13" i="11"/>
  <c r="F13" i="11"/>
  <c r="D29" i="11"/>
  <c r="E29" i="11"/>
  <c r="F29" i="11"/>
  <c r="G29" i="11" s="1"/>
  <c r="B29" i="11"/>
  <c r="B41" i="11"/>
  <c r="G41" i="11" s="1"/>
  <c r="C44" i="11"/>
  <c r="C48" i="11" s="1"/>
  <c r="B9" i="11"/>
  <c r="B13" i="11" s="1"/>
  <c r="B50" i="11" s="1"/>
  <c r="B52" i="11" s="1"/>
  <c r="F5" i="11"/>
  <c r="E5" i="11"/>
  <c r="D5" i="11"/>
  <c r="C5" i="11"/>
  <c r="B5" i="11"/>
  <c r="G4" i="11"/>
  <c r="G5" i="11" s="1"/>
  <c r="B5" i="10"/>
  <c r="B32" i="10"/>
  <c r="B41" i="10" s="1"/>
  <c r="G48" i="11" l="1"/>
  <c r="G22" i="11"/>
  <c r="G18" i="11"/>
  <c r="G13" i="11"/>
  <c r="C50" i="11"/>
  <c r="C52" i="11" s="1"/>
  <c r="D50" i="11"/>
  <c r="D52" i="11" s="1"/>
  <c r="E50" i="11"/>
  <c r="E52" i="11" s="1"/>
  <c r="F50" i="11"/>
  <c r="F52" i="11" s="1"/>
  <c r="B43" i="10"/>
  <c r="G50" i="11" l="1"/>
  <c r="G52" i="11" s="1"/>
</calcChain>
</file>

<file path=xl/sharedStrings.xml><?xml version="1.0" encoding="utf-8"?>
<sst xmlns="http://schemas.openxmlformats.org/spreadsheetml/2006/main" count="82" uniqueCount="60">
  <si>
    <t>Guided Pathways Budget</t>
  </si>
  <si>
    <t>NCII Contract</t>
  </si>
  <si>
    <t>2017/18</t>
  </si>
  <si>
    <t>2018/19</t>
  </si>
  <si>
    <t>2019/20</t>
  </si>
  <si>
    <t>Faculty Release Time</t>
  </si>
  <si>
    <t>Faculty .2</t>
  </si>
  <si>
    <t>Counselor .2</t>
  </si>
  <si>
    <t>Student Success Coaches</t>
  </si>
  <si>
    <t>Outreach Staff</t>
  </si>
  <si>
    <t>2020/21</t>
  </si>
  <si>
    <t>2021/22</t>
  </si>
  <si>
    <t>Total</t>
  </si>
  <si>
    <t>REVENUE</t>
  </si>
  <si>
    <t>EXPENSES</t>
  </si>
  <si>
    <t>REVENUE LESS EXPENSE</t>
  </si>
  <si>
    <t>Total Expenses</t>
  </si>
  <si>
    <t>Student Success Coach #1 (11 months, 16 hours a week)</t>
  </si>
  <si>
    <t>Student Success Coach #2</t>
  </si>
  <si>
    <t>Student Success Coach #3</t>
  </si>
  <si>
    <t>Guided Pathway Allocation</t>
  </si>
  <si>
    <t>Total Revenue</t>
  </si>
  <si>
    <t>Supplies and Equipment</t>
  </si>
  <si>
    <t>Bridge Programs Cost(?)</t>
  </si>
  <si>
    <t>Jan 2018</t>
  </si>
  <si>
    <t>Student Services Asst 2 (Dual Enrollment)</t>
  </si>
  <si>
    <t>Counseling Assistant</t>
  </si>
  <si>
    <t>Conference Attendance</t>
  </si>
  <si>
    <t>Workshops</t>
  </si>
  <si>
    <t>Mileage</t>
  </si>
  <si>
    <t>Faculty Leads</t>
  </si>
  <si>
    <t>Faculty Meta Majors</t>
  </si>
  <si>
    <t>Mapping</t>
  </si>
  <si>
    <t>Student Support Services</t>
  </si>
  <si>
    <t>Education and Career Alignment</t>
  </si>
  <si>
    <t>Dean of Research( 20% Dean)</t>
  </si>
  <si>
    <t>Dean Guided Pathways (20%)</t>
  </si>
  <si>
    <t>Administrative Support (16hr a week)</t>
  </si>
  <si>
    <t>NCII</t>
  </si>
  <si>
    <t>Faculty Stipends Mapping</t>
  </si>
  <si>
    <t>Spring 2018 Planning</t>
  </si>
  <si>
    <t>Dean Guided Pathways</t>
  </si>
  <si>
    <t>Faculty  Instructional - Release Time .2</t>
  </si>
  <si>
    <t>Faculty - Counselor -  Release Time  .2</t>
  </si>
  <si>
    <t>Program Mapping</t>
  </si>
  <si>
    <t>Faculty Lead Mapping - Stipend</t>
  </si>
  <si>
    <t>Faculty Mapping -  Release Time or Stipend</t>
  </si>
  <si>
    <t>Student Support Services Lead - Release Time or Stipend</t>
  </si>
  <si>
    <t>Faculty Meta Majors Exploration - Release Time or Stipend</t>
  </si>
  <si>
    <t>Management Support</t>
  </si>
  <si>
    <t>Other</t>
  </si>
  <si>
    <t>Meta Majors Exploration</t>
  </si>
  <si>
    <t xml:space="preserve">Student Support Services    </t>
  </si>
  <si>
    <t>Student Success Coach #1</t>
  </si>
  <si>
    <t>Subtotal Spring 2018 Planning</t>
  </si>
  <si>
    <t>Subtotal Program Mapping</t>
  </si>
  <si>
    <t>Subtotal Student Support Services</t>
  </si>
  <si>
    <t>Subtotal Meta Majors Exploration</t>
  </si>
  <si>
    <t>Subtotal Other</t>
  </si>
  <si>
    <t>Subtotal Management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</si>
</sst>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2" xfId="0" applyFill="1" applyBorder="1"/>
    <xf numFmtId="0" fontId="0" fillId="0" borderId="1" xfId="0" applyBorder="1"/>
    <xf numFmtId="0" fontId="0" fillId="0" borderId="1" xfId="0" quotePrefix="1" applyBorder="1"/>
    <xf numFmtId="3" fontId="0" fillId="0" borderId="1" xfId="0" applyNumberFormat="1" applyBorder="1"/>
    <xf numFmtId="3" fontId="0" fillId="0" borderId="1" xfId="0" quotePrefix="1" applyNumberFormat="1" applyBorder="1"/>
    <xf numFmtId="0" fontId="0" fillId="0" borderId="3" xfId="0" applyBorder="1"/>
    <xf numFmtId="3" fontId="1" fillId="2" borderId="1" xfId="0" applyNumberFormat="1" applyFont="1" applyFill="1" applyBorder="1"/>
    <xf numFmtId="3" fontId="0" fillId="2" borderId="1" xfId="0" applyNumberFormat="1" applyFill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17" fontId="0" fillId="0" borderId="1" xfId="0" quotePrefix="1" applyNumberFormat="1" applyBorder="1" applyAlignment="1">
      <alignment wrapText="1"/>
    </xf>
    <xf numFmtId="0" fontId="0" fillId="0" borderId="1" xfId="0" quotePrefix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wrapText="1"/>
    </xf>
    <xf numFmtId="3" fontId="0" fillId="0" borderId="1" xfId="0" applyNumberFormat="1" applyFill="1" applyBorder="1"/>
    <xf numFmtId="0" fontId="1" fillId="0" borderId="1" xfId="0" quotePrefix="1" applyFont="1" applyBorder="1" applyAlignment="1">
      <alignment wrapText="1"/>
    </xf>
    <xf numFmtId="3" fontId="1" fillId="0" borderId="1" xfId="0" applyNumberFormat="1" applyFont="1" applyBorder="1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="110" zoomScaleNormal="110" workbookViewId="0">
      <selection activeCell="B12" sqref="B12:C12"/>
    </sheetView>
  </sheetViews>
  <sheetFormatPr defaultRowHeight="15" x14ac:dyDescent="0.25"/>
  <cols>
    <col min="1" max="1" width="52.85546875" style="9" customWidth="1"/>
    <col min="2" max="2" width="9.7109375" customWidth="1"/>
    <col min="3" max="3" width="8.28515625" bestFit="1" customWidth="1"/>
    <col min="4" max="4" width="8.140625" bestFit="1" customWidth="1"/>
    <col min="5" max="6" width="8.42578125" bestFit="1" customWidth="1"/>
  </cols>
  <sheetData>
    <row r="1" spans="1:7" x14ac:dyDescent="0.25">
      <c r="A1" s="24" t="s">
        <v>0</v>
      </c>
      <c r="B1" s="24"/>
      <c r="C1" s="24"/>
      <c r="D1" s="24"/>
      <c r="E1" s="24"/>
      <c r="F1" s="24"/>
      <c r="G1" s="24"/>
    </row>
    <row r="2" spans="1:7" x14ac:dyDescent="0.25">
      <c r="B2" s="22" t="s">
        <v>2</v>
      </c>
      <c r="C2" s="22" t="s">
        <v>3</v>
      </c>
      <c r="D2" s="23" t="s">
        <v>4</v>
      </c>
      <c r="E2" s="23" t="s">
        <v>10</v>
      </c>
      <c r="F2" s="23" t="s">
        <v>11</v>
      </c>
      <c r="G2" s="22" t="s">
        <v>12</v>
      </c>
    </row>
    <row r="3" spans="1:7" x14ac:dyDescent="0.25">
      <c r="A3" s="10" t="s">
        <v>13</v>
      </c>
      <c r="B3" s="2"/>
      <c r="C3" s="2"/>
      <c r="D3" s="3"/>
      <c r="E3" s="3"/>
      <c r="F3" s="3"/>
      <c r="G3" s="2"/>
    </row>
    <row r="4" spans="1:7" x14ac:dyDescent="0.25">
      <c r="A4" s="11" t="s">
        <v>20</v>
      </c>
      <c r="B4" s="4">
        <v>272917</v>
      </c>
      <c r="C4" s="4">
        <v>327500</v>
      </c>
      <c r="D4" s="5">
        <v>272917</v>
      </c>
      <c r="E4" s="5">
        <v>109167</v>
      </c>
      <c r="F4" s="5">
        <v>109167</v>
      </c>
      <c r="G4" s="4">
        <f>SUM(B4:F4)</f>
        <v>1091668</v>
      </c>
    </row>
    <row r="5" spans="1:7" x14ac:dyDescent="0.25">
      <c r="A5" s="12" t="s">
        <v>21</v>
      </c>
      <c r="B5" s="7">
        <f t="shared" ref="B5:G5" si="0">SUM(B4:B4)</f>
        <v>272917</v>
      </c>
      <c r="C5" s="7">
        <f t="shared" si="0"/>
        <v>327500</v>
      </c>
      <c r="D5" s="7">
        <f t="shared" si="0"/>
        <v>272917</v>
      </c>
      <c r="E5" s="7">
        <f t="shared" si="0"/>
        <v>109167</v>
      </c>
      <c r="F5" s="7">
        <f t="shared" si="0"/>
        <v>109167</v>
      </c>
      <c r="G5" s="7">
        <f t="shared" si="0"/>
        <v>1091668</v>
      </c>
    </row>
    <row r="6" spans="1:7" x14ac:dyDescent="0.25">
      <c r="A6" s="17"/>
      <c r="B6" s="18"/>
      <c r="C6" s="18"/>
      <c r="D6" s="18"/>
      <c r="E6" s="18"/>
      <c r="F6" s="18"/>
      <c r="G6" s="18"/>
    </row>
    <row r="7" spans="1:7" x14ac:dyDescent="0.25">
      <c r="A7" s="10" t="s">
        <v>14</v>
      </c>
      <c r="B7" s="4"/>
      <c r="C7" s="4"/>
      <c r="D7" s="5"/>
      <c r="E7" s="5"/>
      <c r="F7" s="5"/>
      <c r="G7" s="4"/>
    </row>
    <row r="8" spans="1:7" x14ac:dyDescent="0.25">
      <c r="A8" s="10" t="s">
        <v>40</v>
      </c>
      <c r="B8" s="4"/>
      <c r="C8" s="4"/>
      <c r="D8" s="4"/>
      <c r="E8" s="4"/>
      <c r="F8" s="4"/>
      <c r="G8" s="4"/>
    </row>
    <row r="9" spans="1:7" x14ac:dyDescent="0.25">
      <c r="A9" s="13" t="s">
        <v>41</v>
      </c>
      <c r="B9" s="4">
        <f>10240*6</f>
        <v>61440</v>
      </c>
      <c r="C9" s="4">
        <v>0</v>
      </c>
      <c r="D9" s="4">
        <v>0</v>
      </c>
      <c r="E9" s="4">
        <v>0</v>
      </c>
      <c r="F9" s="4">
        <v>0</v>
      </c>
      <c r="G9" s="4"/>
    </row>
    <row r="10" spans="1:7" x14ac:dyDescent="0.25">
      <c r="A10" s="11" t="s">
        <v>42</v>
      </c>
      <c r="B10" s="4">
        <v>5087</v>
      </c>
      <c r="C10" s="4">
        <v>0</v>
      </c>
      <c r="D10" s="4">
        <v>0</v>
      </c>
      <c r="E10" s="4">
        <v>0</v>
      </c>
      <c r="F10" s="4">
        <v>0</v>
      </c>
      <c r="G10" s="4"/>
    </row>
    <row r="11" spans="1:7" x14ac:dyDescent="0.25">
      <c r="A11" s="11" t="s">
        <v>43</v>
      </c>
      <c r="B11" s="4">
        <v>5087</v>
      </c>
      <c r="C11" s="4">
        <v>0</v>
      </c>
      <c r="D11" s="4">
        <v>0</v>
      </c>
      <c r="E11" s="4">
        <v>0</v>
      </c>
      <c r="F11" s="4">
        <v>0</v>
      </c>
      <c r="G11" s="4"/>
    </row>
    <row r="12" spans="1:7" x14ac:dyDescent="0.25">
      <c r="A12" s="11" t="s">
        <v>1</v>
      </c>
      <c r="B12" s="4">
        <v>70000</v>
      </c>
      <c r="C12" s="4">
        <v>70000</v>
      </c>
      <c r="D12" s="4">
        <v>0</v>
      </c>
      <c r="E12" s="4">
        <v>0</v>
      </c>
      <c r="F12" s="4">
        <v>0</v>
      </c>
      <c r="G12" s="4"/>
    </row>
    <row r="13" spans="1:7" x14ac:dyDescent="0.25">
      <c r="A13" s="10" t="s">
        <v>54</v>
      </c>
      <c r="B13" s="20">
        <f>SUM(B9:B12)</f>
        <v>141614</v>
      </c>
      <c r="C13" s="20">
        <f t="shared" ref="C13:F13" si="1">SUM(C9:C12)</f>
        <v>70000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>SUM(B13:F13)</f>
        <v>211614</v>
      </c>
    </row>
    <row r="14" spans="1:7" x14ac:dyDescent="0.25">
      <c r="A14" s="10"/>
      <c r="B14" s="20"/>
      <c r="C14" s="20"/>
      <c r="D14" s="20"/>
      <c r="E14" s="20"/>
      <c r="F14" s="20"/>
      <c r="G14" s="20"/>
    </row>
    <row r="15" spans="1:7" x14ac:dyDescent="0.25">
      <c r="A15" s="10" t="s">
        <v>44</v>
      </c>
      <c r="B15" s="4"/>
      <c r="C15" s="4"/>
      <c r="D15" s="4"/>
      <c r="E15" s="4"/>
      <c r="F15" s="4"/>
      <c r="G15" s="4"/>
    </row>
    <row r="16" spans="1:7" x14ac:dyDescent="0.25">
      <c r="A16" s="11" t="s">
        <v>45</v>
      </c>
      <c r="B16" s="4"/>
      <c r="C16" s="4">
        <v>20000</v>
      </c>
      <c r="D16" s="4">
        <v>20000</v>
      </c>
      <c r="E16" s="4">
        <v>0</v>
      </c>
      <c r="F16" s="4">
        <v>0</v>
      </c>
      <c r="G16" s="4"/>
    </row>
    <row r="17" spans="1:7" x14ac:dyDescent="0.25">
      <c r="A17" s="11" t="s">
        <v>46</v>
      </c>
      <c r="B17" s="4"/>
      <c r="C17" s="4">
        <v>56250</v>
      </c>
      <c r="D17" s="4">
        <v>56250</v>
      </c>
      <c r="E17" s="4">
        <v>0</v>
      </c>
      <c r="F17" s="4">
        <v>0</v>
      </c>
      <c r="G17" s="4"/>
    </row>
    <row r="18" spans="1:7" x14ac:dyDescent="0.25">
      <c r="A18" s="10" t="s">
        <v>55</v>
      </c>
      <c r="B18" s="20">
        <f>SUM(B16:B17)</f>
        <v>0</v>
      </c>
      <c r="C18" s="20">
        <f t="shared" ref="C18:F18" si="2">SUM(C16:C17)</f>
        <v>76250</v>
      </c>
      <c r="D18" s="20">
        <f t="shared" si="2"/>
        <v>76250</v>
      </c>
      <c r="E18" s="20">
        <f t="shared" si="2"/>
        <v>0</v>
      </c>
      <c r="F18" s="20">
        <f t="shared" si="2"/>
        <v>0</v>
      </c>
      <c r="G18" s="20">
        <f>SUM(B18:F18)</f>
        <v>152500</v>
      </c>
    </row>
    <row r="19" spans="1:7" x14ac:dyDescent="0.25">
      <c r="A19" s="11"/>
      <c r="B19" s="4"/>
      <c r="C19" s="4"/>
      <c r="D19" s="4"/>
      <c r="E19" s="4"/>
      <c r="F19" s="4"/>
      <c r="G19" s="4"/>
    </row>
    <row r="20" spans="1:7" x14ac:dyDescent="0.25">
      <c r="A20" s="10" t="s">
        <v>51</v>
      </c>
      <c r="B20" s="4"/>
      <c r="C20" s="4"/>
      <c r="D20" s="4"/>
      <c r="E20" s="4"/>
      <c r="F20" s="4"/>
      <c r="G20" s="4"/>
    </row>
    <row r="21" spans="1:7" ht="30" x14ac:dyDescent="0.25">
      <c r="A21" s="11" t="s">
        <v>48</v>
      </c>
      <c r="B21" s="4"/>
      <c r="C21" s="4">
        <v>5000</v>
      </c>
      <c r="D21" s="4">
        <v>5000</v>
      </c>
      <c r="E21" s="4">
        <v>0</v>
      </c>
      <c r="F21" s="4">
        <v>0</v>
      </c>
      <c r="G21" s="4"/>
    </row>
    <row r="22" spans="1:7" s="21" customFormat="1" x14ac:dyDescent="0.25">
      <c r="A22" s="10" t="s">
        <v>57</v>
      </c>
      <c r="B22" s="20">
        <f>SUM(B21)</f>
        <v>0</v>
      </c>
      <c r="C22" s="20">
        <f t="shared" ref="C22:F22" si="3">SUM(C21)</f>
        <v>5000</v>
      </c>
      <c r="D22" s="20">
        <f t="shared" si="3"/>
        <v>5000</v>
      </c>
      <c r="E22" s="20">
        <f t="shared" si="3"/>
        <v>0</v>
      </c>
      <c r="F22" s="20">
        <f t="shared" si="3"/>
        <v>0</v>
      </c>
      <c r="G22" s="20">
        <f>SUM(B22:F22)</f>
        <v>10000</v>
      </c>
    </row>
    <row r="23" spans="1:7" x14ac:dyDescent="0.25">
      <c r="A23" s="11"/>
      <c r="B23" s="2"/>
      <c r="C23" s="2"/>
      <c r="D23" s="2"/>
      <c r="E23" s="2"/>
      <c r="F23" s="2"/>
      <c r="G23" s="2"/>
    </row>
    <row r="24" spans="1:7" x14ac:dyDescent="0.25">
      <c r="A24" s="10" t="s">
        <v>52</v>
      </c>
      <c r="B24" s="2"/>
      <c r="C24" s="2"/>
      <c r="D24" s="2"/>
      <c r="E24" s="2"/>
      <c r="F24" s="2"/>
      <c r="G24" s="2"/>
    </row>
    <row r="25" spans="1:7" ht="30" x14ac:dyDescent="0.25">
      <c r="A25" s="11" t="s">
        <v>47</v>
      </c>
      <c r="B25" s="4">
        <v>0</v>
      </c>
      <c r="C25" s="4">
        <v>5000</v>
      </c>
      <c r="D25" s="4">
        <v>5000</v>
      </c>
      <c r="E25" s="4">
        <v>0</v>
      </c>
      <c r="F25" s="4">
        <v>0</v>
      </c>
      <c r="G25" s="4"/>
    </row>
    <row r="26" spans="1:7" x14ac:dyDescent="0.25">
      <c r="A26" s="11" t="s">
        <v>53</v>
      </c>
      <c r="B26" s="4">
        <v>0</v>
      </c>
      <c r="C26" s="4">
        <v>0</v>
      </c>
      <c r="D26" s="4">
        <v>28638</v>
      </c>
      <c r="E26" s="4">
        <v>28638</v>
      </c>
      <c r="F26" s="4">
        <v>28638</v>
      </c>
      <c r="G26" s="4"/>
    </row>
    <row r="27" spans="1:7" x14ac:dyDescent="0.25">
      <c r="A27" s="11" t="s">
        <v>18</v>
      </c>
      <c r="B27" s="4">
        <v>0</v>
      </c>
      <c r="C27" s="4">
        <v>0</v>
      </c>
      <c r="D27" s="4">
        <v>28638</v>
      </c>
      <c r="E27" s="4">
        <v>28638</v>
      </c>
      <c r="F27" s="4">
        <v>28638</v>
      </c>
      <c r="G27" s="4"/>
    </row>
    <row r="28" spans="1:7" x14ac:dyDescent="0.25">
      <c r="A28" s="11" t="s">
        <v>19</v>
      </c>
      <c r="B28" s="4">
        <v>0</v>
      </c>
      <c r="C28" s="4">
        <v>0</v>
      </c>
      <c r="D28" s="4">
        <v>28638</v>
      </c>
      <c r="E28" s="4">
        <v>28638</v>
      </c>
      <c r="F28" s="4">
        <v>28638</v>
      </c>
      <c r="G28" s="4"/>
    </row>
    <row r="29" spans="1:7" s="21" customFormat="1" x14ac:dyDescent="0.25">
      <c r="A29" s="10" t="s">
        <v>56</v>
      </c>
      <c r="B29" s="20">
        <f>SUM(B25:B28)</f>
        <v>0</v>
      </c>
      <c r="C29" s="20">
        <f>SUM(C25:C28)</f>
        <v>5000</v>
      </c>
      <c r="D29" s="20">
        <f>SUM(D25:D28)</f>
        <v>90914</v>
      </c>
      <c r="E29" s="20">
        <f>SUM(E25:E28)</f>
        <v>85914</v>
      </c>
      <c r="F29" s="20">
        <f>SUM(F25:F28)</f>
        <v>85914</v>
      </c>
      <c r="G29" s="20">
        <f>SUM(B29:F29)</f>
        <v>267742</v>
      </c>
    </row>
    <row r="30" spans="1:7" x14ac:dyDescent="0.25">
      <c r="A30" s="11"/>
      <c r="B30" s="4"/>
      <c r="C30" s="4"/>
      <c r="D30" s="4"/>
      <c r="E30" s="4"/>
      <c r="F30" s="4"/>
      <c r="G30" s="4"/>
    </row>
    <row r="31" spans="1:7" x14ac:dyDescent="0.25">
      <c r="A31" s="10" t="s">
        <v>34</v>
      </c>
      <c r="B31" s="4"/>
      <c r="C31" s="4"/>
      <c r="D31" s="4"/>
      <c r="E31" s="4"/>
      <c r="F31" s="4"/>
      <c r="G31" s="4"/>
    </row>
    <row r="32" spans="1:7" x14ac:dyDescent="0.25">
      <c r="A32" s="11" t="s">
        <v>34</v>
      </c>
      <c r="B32" s="4">
        <v>0</v>
      </c>
      <c r="C32" s="4">
        <v>5000</v>
      </c>
      <c r="D32" s="4">
        <v>5000</v>
      </c>
      <c r="E32" s="4">
        <v>0</v>
      </c>
      <c r="F32" s="4">
        <v>0</v>
      </c>
      <c r="G32" s="4"/>
    </row>
    <row r="33" spans="1:7" x14ac:dyDescent="0.25">
      <c r="A33" s="11" t="s">
        <v>25</v>
      </c>
      <c r="B33" s="4">
        <v>5727.6</v>
      </c>
      <c r="C33" s="4">
        <v>27500</v>
      </c>
      <c r="D33" s="4">
        <v>27500</v>
      </c>
      <c r="E33" s="4">
        <v>27500</v>
      </c>
      <c r="F33" s="4">
        <v>27500</v>
      </c>
      <c r="G33" s="4"/>
    </row>
    <row r="34" spans="1:7" x14ac:dyDescent="0.25">
      <c r="A34" s="11" t="s">
        <v>26</v>
      </c>
      <c r="B34" s="4">
        <v>5727.6</v>
      </c>
      <c r="C34" s="4">
        <v>27500</v>
      </c>
      <c r="D34" s="4">
        <v>27500</v>
      </c>
      <c r="E34" s="4">
        <v>27500</v>
      </c>
      <c r="F34" s="4">
        <v>27500</v>
      </c>
      <c r="G34" s="4"/>
    </row>
    <row r="35" spans="1:7" x14ac:dyDescent="0.25">
      <c r="A35" s="10" t="s">
        <v>56</v>
      </c>
      <c r="B35" s="20">
        <f>SUM(B32:B34)</f>
        <v>11455.2</v>
      </c>
      <c r="C35" s="20">
        <f t="shared" ref="C35:F35" si="4">SUM(C32:C34)</f>
        <v>60000</v>
      </c>
      <c r="D35" s="20">
        <f t="shared" si="4"/>
        <v>60000</v>
      </c>
      <c r="E35" s="20">
        <f t="shared" si="4"/>
        <v>55000</v>
      </c>
      <c r="F35" s="20">
        <f t="shared" si="4"/>
        <v>55000</v>
      </c>
      <c r="G35" s="20">
        <f>SUM(B35:F35)</f>
        <v>241455.2</v>
      </c>
    </row>
    <row r="36" spans="1:7" x14ac:dyDescent="0.25">
      <c r="A36" s="10"/>
      <c r="B36" s="20"/>
      <c r="C36" s="20"/>
      <c r="D36" s="20"/>
      <c r="E36" s="20"/>
      <c r="F36" s="20"/>
      <c r="G36" s="4"/>
    </row>
    <row r="37" spans="1:7" x14ac:dyDescent="0.25">
      <c r="A37" s="10" t="s">
        <v>49</v>
      </c>
      <c r="B37" s="4"/>
      <c r="C37" s="4"/>
      <c r="D37" s="4"/>
      <c r="E37" s="4"/>
      <c r="F37" s="4"/>
      <c r="G37" s="4"/>
    </row>
    <row r="38" spans="1:7" x14ac:dyDescent="0.25">
      <c r="A38" s="11" t="s">
        <v>35</v>
      </c>
      <c r="B38" s="4">
        <v>0</v>
      </c>
      <c r="C38" s="4">
        <v>40959</v>
      </c>
      <c r="D38" s="4">
        <v>40959</v>
      </c>
      <c r="E38" s="4">
        <v>40959</v>
      </c>
      <c r="F38" s="4">
        <v>40959</v>
      </c>
      <c r="G38" s="4"/>
    </row>
    <row r="39" spans="1:7" ht="19.5" customHeight="1" x14ac:dyDescent="0.25">
      <c r="A39" s="11" t="s">
        <v>36</v>
      </c>
      <c r="B39" s="4">
        <v>0</v>
      </c>
      <c r="C39" s="4">
        <v>40959</v>
      </c>
      <c r="D39" s="4">
        <v>0</v>
      </c>
      <c r="E39" s="4">
        <v>0</v>
      </c>
      <c r="F39" s="4">
        <v>0</v>
      </c>
      <c r="G39" s="4"/>
    </row>
    <row r="40" spans="1:7" x14ac:dyDescent="0.25">
      <c r="A40" s="14" t="s">
        <v>37</v>
      </c>
      <c r="B40" s="4">
        <v>0</v>
      </c>
      <c r="C40" s="4">
        <v>32377</v>
      </c>
      <c r="D40" s="4">
        <v>32377</v>
      </c>
      <c r="E40" s="4">
        <v>32377</v>
      </c>
      <c r="F40" s="4">
        <v>32377</v>
      </c>
      <c r="G40" s="4"/>
    </row>
    <row r="41" spans="1:7" x14ac:dyDescent="0.25">
      <c r="A41" s="19" t="s">
        <v>59</v>
      </c>
      <c r="B41" s="20">
        <f>SUM(B38:B40)</f>
        <v>0</v>
      </c>
      <c r="C41" s="20">
        <f t="shared" ref="C41:F41" si="5">SUM(C38:C40)</f>
        <v>114295</v>
      </c>
      <c r="D41" s="20">
        <f t="shared" si="5"/>
        <v>73336</v>
      </c>
      <c r="E41" s="20">
        <f t="shared" si="5"/>
        <v>73336</v>
      </c>
      <c r="F41" s="20">
        <f t="shared" si="5"/>
        <v>73336</v>
      </c>
      <c r="G41" s="20">
        <f>SUM(B41:F41)</f>
        <v>334303</v>
      </c>
    </row>
    <row r="42" spans="1:7" x14ac:dyDescent="0.25">
      <c r="A42" s="14"/>
      <c r="B42" s="4"/>
      <c r="C42" s="4"/>
      <c r="D42" s="4"/>
      <c r="E42" s="4"/>
      <c r="F42" s="4"/>
      <c r="G42" s="4"/>
    </row>
    <row r="43" spans="1:7" x14ac:dyDescent="0.25">
      <c r="A43" s="19" t="s">
        <v>50</v>
      </c>
      <c r="B43" s="4"/>
      <c r="C43" s="4"/>
      <c r="D43" s="4"/>
      <c r="E43" s="4"/>
      <c r="F43" s="4"/>
      <c r="G43" s="4"/>
    </row>
    <row r="44" spans="1:7" x14ac:dyDescent="0.25">
      <c r="A44" s="14" t="s">
        <v>22</v>
      </c>
      <c r="B44" s="4">
        <v>0</v>
      </c>
      <c r="C44" s="4">
        <f>15181-10505</f>
        <v>4676</v>
      </c>
      <c r="D44" s="4">
        <v>19857</v>
      </c>
      <c r="E44" s="4">
        <v>19857</v>
      </c>
      <c r="F44" s="4">
        <v>19857</v>
      </c>
      <c r="G44" s="4"/>
    </row>
    <row r="45" spans="1:7" x14ac:dyDescent="0.25">
      <c r="A45" s="14" t="s">
        <v>27</v>
      </c>
      <c r="B45" s="4">
        <v>20000</v>
      </c>
      <c r="C45" s="4">
        <v>15000</v>
      </c>
      <c r="D45" s="4">
        <v>0</v>
      </c>
      <c r="E45" s="4">
        <v>0</v>
      </c>
      <c r="F45" s="4">
        <v>0</v>
      </c>
      <c r="G45" s="4"/>
    </row>
    <row r="46" spans="1:7" x14ac:dyDescent="0.25">
      <c r="A46" s="14" t="s">
        <v>28</v>
      </c>
      <c r="B46" s="4">
        <v>6000</v>
      </c>
      <c r="C46" s="4">
        <v>5000</v>
      </c>
      <c r="D46" s="4">
        <v>0</v>
      </c>
      <c r="E46" s="4">
        <v>0</v>
      </c>
      <c r="F46" s="4">
        <v>0</v>
      </c>
      <c r="G46" s="4"/>
    </row>
    <row r="47" spans="1:7" x14ac:dyDescent="0.25">
      <c r="A47" s="14" t="s">
        <v>29</v>
      </c>
      <c r="B47" s="4">
        <v>0</v>
      </c>
      <c r="C47" s="4">
        <v>5000</v>
      </c>
      <c r="D47" s="4">
        <v>0</v>
      </c>
      <c r="E47" s="4">
        <v>0</v>
      </c>
      <c r="F47" s="4">
        <v>0</v>
      </c>
      <c r="G47" s="4"/>
    </row>
    <row r="48" spans="1:7" s="21" customFormat="1" x14ac:dyDescent="0.25">
      <c r="A48" s="19" t="s">
        <v>58</v>
      </c>
      <c r="B48" s="20">
        <f>SUM(B44:B47)</f>
        <v>26000</v>
      </c>
      <c r="C48" s="20">
        <f t="shared" ref="C48:F48" si="6">SUM(C44:C47)</f>
        <v>29676</v>
      </c>
      <c r="D48" s="20">
        <f t="shared" si="6"/>
        <v>19857</v>
      </c>
      <c r="E48" s="20">
        <f t="shared" si="6"/>
        <v>19857</v>
      </c>
      <c r="F48" s="20">
        <f t="shared" si="6"/>
        <v>19857</v>
      </c>
      <c r="G48" s="20">
        <f>SUM(B48:F48)</f>
        <v>115247</v>
      </c>
    </row>
    <row r="49" spans="1:7" s="21" customFormat="1" x14ac:dyDescent="0.25">
      <c r="A49" s="19"/>
      <c r="B49" s="20"/>
      <c r="C49" s="20"/>
      <c r="D49" s="20"/>
      <c r="E49" s="20"/>
      <c r="F49" s="20"/>
      <c r="G49" s="20"/>
    </row>
    <row r="50" spans="1:7" x14ac:dyDescent="0.25">
      <c r="A50" s="15" t="s">
        <v>16</v>
      </c>
      <c r="B50" s="7">
        <f>B48+B41+B35+B29+B22+B18+B13</f>
        <v>179069.2</v>
      </c>
      <c r="C50" s="7">
        <f t="shared" ref="C50:G50" si="7">C48+C41+C35+C29+C22+C18+C13</f>
        <v>360221</v>
      </c>
      <c r="D50" s="7">
        <f t="shared" si="7"/>
        <v>325357</v>
      </c>
      <c r="E50" s="7">
        <f t="shared" si="7"/>
        <v>234107</v>
      </c>
      <c r="F50" s="7">
        <f t="shared" si="7"/>
        <v>234107</v>
      </c>
      <c r="G50" s="7">
        <f t="shared" si="7"/>
        <v>1332861.2</v>
      </c>
    </row>
    <row r="51" spans="1:7" x14ac:dyDescent="0.25">
      <c r="A51" s="11"/>
      <c r="B51" s="6"/>
      <c r="C51" s="6"/>
      <c r="D51" s="6"/>
      <c r="E51" s="6"/>
      <c r="F51" s="6"/>
      <c r="G51" s="6"/>
    </row>
    <row r="52" spans="1:7" x14ac:dyDescent="0.25">
      <c r="A52" s="12" t="s">
        <v>15</v>
      </c>
      <c r="B52" s="7">
        <f t="shared" ref="B52:G52" si="8">B5-B50</f>
        <v>93847.799999999988</v>
      </c>
      <c r="C52" s="7">
        <f t="shared" si="8"/>
        <v>-32721</v>
      </c>
      <c r="D52" s="7">
        <f t="shared" si="8"/>
        <v>-52440</v>
      </c>
      <c r="E52" s="7">
        <f t="shared" si="8"/>
        <v>-124940</v>
      </c>
      <c r="F52" s="7">
        <f t="shared" si="8"/>
        <v>-124940</v>
      </c>
      <c r="G52" s="7">
        <f t="shared" si="8"/>
        <v>-241193.19999999995</v>
      </c>
    </row>
  </sheetData>
  <mergeCells count="1">
    <mergeCell ref="A1:G1"/>
  </mergeCells>
  <pageMargins left="0.2" right="0.2" top="0.25" bottom="0.2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>
      <selection activeCell="B14" sqref="B14"/>
    </sheetView>
  </sheetViews>
  <sheetFormatPr defaultRowHeight="15" x14ac:dyDescent="0.25"/>
  <cols>
    <col min="1" max="1" width="41.5703125" style="9" customWidth="1"/>
    <col min="2" max="2" width="7.5703125" customWidth="1"/>
  </cols>
  <sheetData>
    <row r="1" spans="1:2" x14ac:dyDescent="0.25">
      <c r="A1" s="16" t="s">
        <v>0</v>
      </c>
      <c r="B1" s="16"/>
    </row>
    <row r="2" spans="1:2" x14ac:dyDescent="0.25">
      <c r="B2" s="1" t="s">
        <v>2</v>
      </c>
    </row>
    <row r="3" spans="1:2" x14ac:dyDescent="0.25">
      <c r="A3" s="10" t="s">
        <v>13</v>
      </c>
      <c r="B3" s="2"/>
    </row>
    <row r="4" spans="1:2" x14ac:dyDescent="0.25">
      <c r="A4" s="11" t="s">
        <v>20</v>
      </c>
      <c r="B4" s="4">
        <v>272917</v>
      </c>
    </row>
    <row r="5" spans="1:2" x14ac:dyDescent="0.25">
      <c r="A5" s="12" t="s">
        <v>21</v>
      </c>
      <c r="B5" s="8">
        <f t="shared" ref="B5" si="0">SUM(B4:B4)</f>
        <v>272917</v>
      </c>
    </row>
    <row r="6" spans="1:2" x14ac:dyDescent="0.25">
      <c r="A6" s="17"/>
      <c r="B6" s="18"/>
    </row>
    <row r="7" spans="1:2" x14ac:dyDescent="0.25">
      <c r="A7" s="10" t="s">
        <v>14</v>
      </c>
      <c r="B7" s="4"/>
    </row>
    <row r="8" spans="1:2" x14ac:dyDescent="0.25">
      <c r="A8" s="11" t="s">
        <v>5</v>
      </c>
      <c r="B8" s="4"/>
    </row>
    <row r="9" spans="1:2" x14ac:dyDescent="0.25">
      <c r="A9" s="11" t="s">
        <v>6</v>
      </c>
      <c r="B9" s="4">
        <v>5087</v>
      </c>
    </row>
    <row r="10" spans="1:2" x14ac:dyDescent="0.25">
      <c r="A10" s="11" t="s">
        <v>7</v>
      </c>
      <c r="B10" s="4">
        <v>5087</v>
      </c>
    </row>
    <row r="11" spans="1:2" x14ac:dyDescent="0.25">
      <c r="A11" s="11" t="s">
        <v>39</v>
      </c>
      <c r="B11" s="4">
        <f>65392+9000-5728</f>
        <v>68664</v>
      </c>
    </row>
    <row r="12" spans="1:2" x14ac:dyDescent="0.25">
      <c r="A12" s="11"/>
      <c r="B12" s="4"/>
    </row>
    <row r="13" spans="1:2" x14ac:dyDescent="0.25">
      <c r="A13" s="11" t="s">
        <v>38</v>
      </c>
      <c r="B13" s="4">
        <v>70000</v>
      </c>
    </row>
    <row r="14" spans="1:2" x14ac:dyDescent="0.25">
      <c r="A14" s="11"/>
      <c r="B14" s="4"/>
    </row>
    <row r="15" spans="1:2" x14ac:dyDescent="0.25">
      <c r="A15" s="11" t="s">
        <v>30</v>
      </c>
      <c r="B15" s="4"/>
    </row>
    <row r="16" spans="1:2" x14ac:dyDescent="0.25">
      <c r="A16" s="11" t="s">
        <v>31</v>
      </c>
      <c r="B16" s="4"/>
    </row>
    <row r="17" spans="1:2" x14ac:dyDescent="0.25">
      <c r="A17" s="11" t="s">
        <v>32</v>
      </c>
      <c r="B17" s="4"/>
    </row>
    <row r="18" spans="1:2" x14ac:dyDescent="0.25">
      <c r="A18" s="11" t="s">
        <v>33</v>
      </c>
      <c r="B18" s="4"/>
    </row>
    <row r="19" spans="1:2" x14ac:dyDescent="0.25">
      <c r="A19" s="11" t="s">
        <v>34</v>
      </c>
      <c r="B19" s="4"/>
    </row>
    <row r="20" spans="1:2" x14ac:dyDescent="0.25">
      <c r="A20" s="11"/>
      <c r="B20" s="4"/>
    </row>
    <row r="21" spans="1:2" x14ac:dyDescent="0.25">
      <c r="A21" s="11" t="s">
        <v>8</v>
      </c>
      <c r="B21" s="4"/>
    </row>
    <row r="22" spans="1:2" ht="30" x14ac:dyDescent="0.25">
      <c r="A22" s="11" t="s">
        <v>17</v>
      </c>
      <c r="B22" s="4">
        <v>5728</v>
      </c>
    </row>
    <row r="23" spans="1:2" x14ac:dyDescent="0.25">
      <c r="A23" s="11" t="s">
        <v>18</v>
      </c>
      <c r="B23" s="4">
        <v>5728</v>
      </c>
    </row>
    <row r="24" spans="1:2" x14ac:dyDescent="0.25">
      <c r="A24" s="11" t="s">
        <v>19</v>
      </c>
      <c r="B24" s="4">
        <v>5728</v>
      </c>
    </row>
    <row r="25" spans="1:2" x14ac:dyDescent="0.25">
      <c r="A25" s="11"/>
      <c r="B25" s="4"/>
    </row>
    <row r="26" spans="1:2" x14ac:dyDescent="0.25">
      <c r="A26" s="11" t="s">
        <v>9</v>
      </c>
      <c r="B26" s="4"/>
    </row>
    <row r="27" spans="1:2" x14ac:dyDescent="0.25">
      <c r="A27" s="11" t="s">
        <v>25</v>
      </c>
      <c r="B27" s="4">
        <v>5727.6</v>
      </c>
    </row>
    <row r="28" spans="1:2" x14ac:dyDescent="0.25">
      <c r="A28" s="11" t="s">
        <v>26</v>
      </c>
      <c r="B28" s="4">
        <v>5727.6</v>
      </c>
    </row>
    <row r="29" spans="1:2" x14ac:dyDescent="0.25">
      <c r="A29" s="11"/>
      <c r="B29" s="4"/>
    </row>
    <row r="30" spans="1:2" x14ac:dyDescent="0.25">
      <c r="A30" s="11" t="s">
        <v>35</v>
      </c>
      <c r="B30" s="4"/>
    </row>
    <row r="31" spans="1:2" ht="19.5" customHeight="1" x14ac:dyDescent="0.25">
      <c r="A31" s="11" t="s">
        <v>36</v>
      </c>
      <c r="B31" s="4"/>
    </row>
    <row r="32" spans="1:2" x14ac:dyDescent="0.25">
      <c r="A32" s="13" t="s">
        <v>24</v>
      </c>
      <c r="B32" s="4">
        <f>10240*6</f>
        <v>61440</v>
      </c>
    </row>
    <row r="33" spans="1:2" x14ac:dyDescent="0.25">
      <c r="A33" s="14"/>
      <c r="B33" s="4"/>
    </row>
    <row r="34" spans="1:2" x14ac:dyDescent="0.25">
      <c r="A34" s="14" t="s">
        <v>37</v>
      </c>
      <c r="B34" s="4"/>
    </row>
    <row r="35" spans="1:2" x14ac:dyDescent="0.25">
      <c r="A35" s="14" t="s">
        <v>23</v>
      </c>
      <c r="B35" s="4"/>
    </row>
    <row r="36" spans="1:2" x14ac:dyDescent="0.25">
      <c r="A36" s="14" t="s">
        <v>22</v>
      </c>
      <c r="B36" s="4">
        <v>2000</v>
      </c>
    </row>
    <row r="37" spans="1:2" x14ac:dyDescent="0.25">
      <c r="A37" s="14"/>
      <c r="B37" s="4"/>
    </row>
    <row r="38" spans="1:2" x14ac:dyDescent="0.25">
      <c r="A38" s="14" t="s">
        <v>27</v>
      </c>
      <c r="B38" s="4">
        <v>20000</v>
      </c>
    </row>
    <row r="39" spans="1:2" x14ac:dyDescent="0.25">
      <c r="A39" s="14" t="s">
        <v>28</v>
      </c>
      <c r="B39" s="4">
        <v>6000</v>
      </c>
    </row>
    <row r="40" spans="1:2" x14ac:dyDescent="0.25">
      <c r="A40" s="14" t="s">
        <v>29</v>
      </c>
      <c r="B40" s="4">
        <v>1000</v>
      </c>
    </row>
    <row r="41" spans="1:2" x14ac:dyDescent="0.25">
      <c r="A41" s="15" t="s">
        <v>16</v>
      </c>
      <c r="B41" s="7">
        <f>SUM(B7:B40)</f>
        <v>267917.2</v>
      </c>
    </row>
    <row r="42" spans="1:2" x14ac:dyDescent="0.25">
      <c r="A42" s="11"/>
      <c r="B42" s="6"/>
    </row>
    <row r="43" spans="1:2" x14ac:dyDescent="0.25">
      <c r="A43" s="12" t="s">
        <v>15</v>
      </c>
      <c r="B43" s="7">
        <f>B5-B41</f>
        <v>4999.7999999999884</v>
      </c>
    </row>
  </sheetData>
  <pageMargins left="0.2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 Year Budget</vt:lpstr>
      <vt:lpstr>1 Year Budget for CCCCO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Barajas</dc:creator>
  <cp:lastModifiedBy>Nenagh Brown</cp:lastModifiedBy>
  <cp:lastPrinted>2018-03-05T21:22:12Z</cp:lastPrinted>
  <dcterms:created xsi:type="dcterms:W3CDTF">2017-11-30T04:28:33Z</dcterms:created>
  <dcterms:modified xsi:type="dcterms:W3CDTF">2018-03-05T23:03:22Z</dcterms:modified>
</cp:coreProperties>
</file>